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activeTab="4"/>
  </bookViews>
  <sheets>
    <sheet name="收支预算总表" sheetId="1" r:id="rId1"/>
    <sheet name="收入预算总表" sheetId="2" r:id="rId2"/>
    <sheet name="支出预算总表" sheetId="3" r:id="rId3"/>
    <sheet name="财政拨款收支预算总表" sheetId="4" r:id="rId4"/>
    <sheet name="一般公共预算支出预算表" sheetId="5" r:id="rId5"/>
    <sheet name="一般公共预算基本支出预算表" sheetId="6" r:id="rId6"/>
    <sheet name="一般公共预算“三公”经费支出预算表" sheetId="7" r:id="rId7"/>
    <sheet name="政府性基金预算支出预算表" sheetId="8" r:id="rId8"/>
    <sheet name="项目支出预算表" sheetId="9" r:id="rId9"/>
    <sheet name="国有资本经营预算支出预算表" sheetId="10" r:id="rId10"/>
    <sheet name="项目支出绩效目标表" sheetId="11" r:id="rId11"/>
    <sheet name="部门整支出绩效目标表" sheetId="12" r:id="rId12"/>
  </sheets>
  <definedNames>
    <definedName name="_xlnm.Print_Titles" localSheetId="8">项目支出预算表!$5:$7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<sst xmlns="http://schemas.openxmlformats.org/spreadsheetml/2006/main" count="794" uniqueCount="420">
  <si>
    <t>公开01表</t>
  </si>
  <si>
    <t>收支预算总表</t>
  </si>
  <si>
    <t>部门：147001_中共怀化市委党校</t>
  </si>
  <si>
    <t>单位：万元</t>
  </si>
  <si>
    <t>收      入</t>
  </si>
  <si>
    <t>支      出</t>
  </si>
  <si>
    <t>项    目</t>
  </si>
  <si>
    <t>预算数</t>
  </si>
  <si>
    <t>一、财政拨款</t>
  </si>
  <si>
    <t>一、[201]一般公共服务支出</t>
  </si>
  <si>
    <t>二、财政专户管理资金收入</t>
  </si>
  <si>
    <t>二、[202]外交支出</t>
  </si>
  <si>
    <t>三、事业收入</t>
  </si>
  <si>
    <t>三、[203]国防支出</t>
  </si>
  <si>
    <t>四、上级补助收入</t>
  </si>
  <si>
    <t>四、[204]公共安全支出</t>
  </si>
  <si>
    <t>五、事业单位经营收入</t>
  </si>
  <si>
    <t>五、[205]教育支出</t>
  </si>
  <si>
    <t>六、附属单位上缴收入</t>
  </si>
  <si>
    <t>六、[206]科学技术支出</t>
  </si>
  <si>
    <t>七、其他收入</t>
  </si>
  <si>
    <t>七、[207]文化旅游体育与传媒支出</t>
  </si>
  <si>
    <t>八、[208]社会保障和就业支出</t>
  </si>
  <si>
    <t>九、[209]社会保险基金支出</t>
  </si>
  <si>
    <t>十、[210]卫生健康支出</t>
  </si>
  <si>
    <t>十一、[211]节能环保支出</t>
  </si>
  <si>
    <t>十二、[212]城乡社区支出</t>
  </si>
  <si>
    <t>十三、[213]农林水支出</t>
  </si>
  <si>
    <t>十四、[214]交通运输支出</t>
  </si>
  <si>
    <t>十五、[215]资源勘探工业信息等支出</t>
  </si>
  <si>
    <t>十六、[216]商业服务业等支出</t>
  </si>
  <si>
    <t>十七、[217]金融支出</t>
  </si>
  <si>
    <t>十八、[219]援助其他地区支出</t>
  </si>
  <si>
    <t>十九、[220]自然资源海洋气象等支出</t>
  </si>
  <si>
    <t>二十、[221]住房保障支出</t>
  </si>
  <si>
    <t>二十一、[222]粮油物资储备支出</t>
  </si>
  <si>
    <t>二十二、[223]国有资本经营预算支出</t>
  </si>
  <si>
    <t>二十三、[224]灾害防治及应急管理支出</t>
  </si>
  <si>
    <t>二十四、[227]预备费</t>
  </si>
  <si>
    <t>二十五、[229]其他支出</t>
  </si>
  <si>
    <t>二十六、[230]转移性支出</t>
  </si>
  <si>
    <t>二十七、[231]债务还本支出</t>
  </si>
  <si>
    <t>二十八、[232]债务付息支出</t>
  </si>
  <si>
    <t>二十九、[233]债务发行费用支出</t>
  </si>
  <si>
    <t>三十、[234]抗疫特别国债安排的支出</t>
  </si>
  <si>
    <t>本年收入合计</t>
  </si>
  <si>
    <t>本年支出合计</t>
  </si>
  <si>
    <t>财政拨款结余结转</t>
  </si>
  <si>
    <t>结转下年</t>
  </si>
  <si>
    <t xml:space="preserve">  财政拨款结转</t>
  </si>
  <si>
    <t xml:space="preserve">  财政拨款结余</t>
  </si>
  <si>
    <t>财政专户结余结转</t>
  </si>
  <si>
    <t>单位资金结余结转</t>
  </si>
  <si>
    <t>收入总计</t>
  </si>
  <si>
    <t>支出总计</t>
  </si>
  <si>
    <t>公开02表</t>
  </si>
  <si>
    <t>收入预算总表</t>
  </si>
  <si>
    <t>单位</t>
  </si>
  <si>
    <t>总计</t>
  </si>
  <si>
    <t>本年收入</t>
  </si>
  <si>
    <t>上年结转</t>
  </si>
  <si>
    <t>编码</t>
  </si>
  <si>
    <t>名称</t>
  </si>
  <si>
    <t>合计</t>
  </si>
  <si>
    <t>财政拨款</t>
  </si>
  <si>
    <t>财政专户管理资金收入</t>
  </si>
  <si>
    <t>事业收入</t>
  </si>
  <si>
    <t>上级补助收入</t>
  </si>
  <si>
    <t>事业单位经营收入</t>
  </si>
  <si>
    <t>附属单位上缴收入</t>
  </si>
  <si>
    <t>其他收入</t>
  </si>
  <si>
    <t>财政专户结转结余</t>
  </si>
  <si>
    <t>小计</t>
  </si>
  <si>
    <t xml:space="preserve"> 财政拨款结转</t>
  </si>
  <si>
    <t>财政拨款结余</t>
  </si>
  <si>
    <t>中共怀化市委党校</t>
  </si>
  <si>
    <t>公开03表</t>
  </si>
  <si>
    <t>支出预算总表</t>
  </si>
  <si>
    <t>基本支出</t>
  </si>
  <si>
    <t>项目支出</t>
  </si>
  <si>
    <t>人员类</t>
  </si>
  <si>
    <t>公用经费</t>
  </si>
  <si>
    <t>其他运转类</t>
  </si>
  <si>
    <t>特定目标类</t>
  </si>
  <si>
    <t>公开04表</t>
  </si>
  <si>
    <t>财政拨款收支预算总表</t>
  </si>
  <si>
    <t>项目</t>
  </si>
  <si>
    <t>一、本年收入</t>
  </si>
  <si>
    <t>一、本年支出</t>
  </si>
  <si>
    <t>（一）一般公共预算拨款</t>
  </si>
  <si>
    <t>（二）政府性基金预算拨款</t>
  </si>
  <si>
    <t>（三）国有资本经营预算拨款</t>
  </si>
  <si>
    <t>二、上年结转</t>
  </si>
  <si>
    <t>二、结转下年</t>
  </si>
  <si>
    <t>公开05表</t>
  </si>
  <si>
    <t>一般公共预算支出预算表</t>
  </si>
  <si>
    <t>科目编码</t>
  </si>
  <si>
    <t>科目名称</t>
  </si>
  <si>
    <t>人员经费</t>
  </si>
  <si>
    <t>205</t>
  </si>
  <si>
    <t>教育支出</t>
  </si>
  <si>
    <t xml:space="preserve">  20508</t>
  </si>
  <si>
    <t xml:space="preserve">  进修及培训</t>
  </si>
  <si>
    <t xml:space="preserve">   2050802</t>
  </si>
  <si>
    <t xml:space="preserve">   干部教育</t>
  </si>
  <si>
    <t>208</t>
  </si>
  <si>
    <t>社会保障和就业支出</t>
  </si>
  <si>
    <t xml:space="preserve">  20805</t>
  </si>
  <si>
    <t xml:space="preserve">  行政事业单位养老支出</t>
  </si>
  <si>
    <t xml:space="preserve">   事业单位离退休</t>
  </si>
  <si>
    <t xml:space="preserve">   机关事业单位基本养老保险缴费支出</t>
  </si>
  <si>
    <t>210</t>
  </si>
  <si>
    <t>卫生健康支出</t>
  </si>
  <si>
    <t xml:space="preserve">  21011</t>
  </si>
  <si>
    <t xml:space="preserve">  行政事业单位医疗</t>
  </si>
  <si>
    <t xml:space="preserve">   2101101</t>
  </si>
  <si>
    <t xml:space="preserve">   行政单位医疗</t>
  </si>
  <si>
    <t>合计：</t>
  </si>
  <si>
    <t>公开06表</t>
  </si>
  <si>
    <t>一般公共预算基本支出预算表</t>
  </si>
  <si>
    <t>部门预算支出经济分类科目</t>
  </si>
  <si>
    <t>本年一般公共预算基本支出</t>
  </si>
  <si>
    <t>对个人和家庭的补助</t>
  </si>
  <si>
    <t>303</t>
  </si>
  <si>
    <t xml:space="preserve">  社会福利和救助</t>
  </si>
  <si>
    <t>奖励金</t>
  </si>
  <si>
    <t xml:space="preserve">  生活补助</t>
  </si>
  <si>
    <t xml:space="preserve">  其他对个人和家庭的补助</t>
  </si>
  <si>
    <t>离退休费</t>
  </si>
  <si>
    <t>退休费</t>
  </si>
  <si>
    <t>对事业单位经常性支出</t>
  </si>
  <si>
    <t>301</t>
  </si>
  <si>
    <t>工资福利支出</t>
  </si>
  <si>
    <t>住房公积金</t>
  </si>
  <si>
    <t>其他社会保障缴费</t>
  </si>
  <si>
    <t>奖金</t>
  </si>
  <si>
    <t>伙食补助费</t>
  </si>
  <si>
    <t>津贴补贴</t>
  </si>
  <si>
    <t>其他工资福利支出</t>
  </si>
  <si>
    <t>基本工资</t>
  </si>
  <si>
    <t>绩效工资</t>
  </si>
  <si>
    <t>机关事业单位基本养老保险缴费</t>
  </si>
  <si>
    <t>职工基本医疗保障缴费</t>
  </si>
  <si>
    <t>商品和服务支出</t>
  </si>
  <si>
    <t>办公费</t>
  </si>
  <si>
    <t>邮电费</t>
  </si>
  <si>
    <t>劳务费</t>
  </si>
  <si>
    <t>培训费</t>
  </si>
  <si>
    <t>公务用车运行维护费</t>
  </si>
  <si>
    <t>电费</t>
  </si>
  <si>
    <t>公务接待费</t>
  </si>
  <si>
    <t>维修（护）费</t>
  </si>
  <si>
    <t>会议费</t>
  </si>
  <si>
    <t>其他交通费</t>
  </si>
  <si>
    <t>工会经费</t>
  </si>
  <si>
    <t>租赁费</t>
  </si>
  <si>
    <t>差旅费</t>
  </si>
  <si>
    <t>其他商品和服务支出</t>
  </si>
  <si>
    <t>水费</t>
  </si>
  <si>
    <t>机关商品和服务支出</t>
  </si>
  <si>
    <t>机关资本性支出</t>
  </si>
  <si>
    <t>资本性支出</t>
  </si>
  <si>
    <t>其他资本性支出</t>
  </si>
  <si>
    <t>公开07表</t>
  </si>
  <si>
    <t>一般公共预算“三公”经费支出预算表</t>
  </si>
  <si>
    <t>三公经费</t>
  </si>
  <si>
    <t>单位编码</t>
  </si>
  <si>
    <t>单位名称</t>
  </si>
  <si>
    <t>“三公”经费合计</t>
  </si>
  <si>
    <t>因公出国（境）费</t>
  </si>
  <si>
    <t>公务用车购置及运行费</t>
  </si>
  <si>
    <t>公务用车购置费</t>
  </si>
  <si>
    <t>公务用车运行费</t>
  </si>
  <si>
    <t>公开08表</t>
  </si>
  <si>
    <t>政府性基金预算支出预算表</t>
  </si>
  <si>
    <t>本年政府性基金预算支出</t>
  </si>
  <si>
    <t>注：本表反映部门本年度政府性基金预算财政拨款收入、支出及结转和结余情况。</t>
  </si>
  <si>
    <t>注：本部门无此项支出，因此表中无数据。</t>
  </si>
  <si>
    <t>公开09表</t>
  </si>
  <si>
    <t>项目支出预算表</t>
  </si>
  <si>
    <t>类型</t>
  </si>
  <si>
    <t>项目名称</t>
  </si>
  <si>
    <t>项目单位(部门)</t>
  </si>
  <si>
    <t>本年拨款</t>
  </si>
  <si>
    <t>财政拨款结转</t>
  </si>
  <si>
    <t>一般公共预算</t>
  </si>
  <si>
    <t>政府性基金预算</t>
  </si>
  <si>
    <t>国有资本经营预算</t>
  </si>
  <si>
    <t>财政专户预算</t>
  </si>
  <si>
    <t>单位资金预算</t>
  </si>
  <si>
    <t>经费拨款</t>
  </si>
  <si>
    <t>纳入一般公共预算管理的非税收入拨款</t>
  </si>
  <si>
    <t xml:space="preserve">  147001_中共怀化市委党校</t>
  </si>
  <si>
    <t xml:space="preserve">   其他运转类</t>
  </si>
  <si>
    <t>办班培训成本</t>
  </si>
  <si>
    <t>维修费2026</t>
  </si>
  <si>
    <t>职称评审成本</t>
  </si>
  <si>
    <t xml:space="preserve">   特定目标类</t>
  </si>
  <si>
    <t>物业管理经费2026</t>
  </si>
  <si>
    <r>
      <rPr>
        <sz val="10"/>
        <color rgb="FF000000"/>
        <rFont val="宋体"/>
        <charset val="134"/>
      </rPr>
      <t>公开</t>
    </r>
    <r>
      <rPr>
        <sz val="10"/>
        <color rgb="FF000000"/>
        <rFont val="Arial"/>
        <charset val="134"/>
      </rPr>
      <t>10</t>
    </r>
    <r>
      <rPr>
        <sz val="10"/>
        <color rgb="FF000000"/>
        <rFont val="宋体"/>
        <charset val="134"/>
      </rPr>
      <t>表</t>
    </r>
  </si>
  <si>
    <t>国有资本经营预算支出预算表</t>
  </si>
  <si>
    <t>金额单位：万元</t>
  </si>
  <si>
    <t>本年支出</t>
  </si>
  <si>
    <t>功能分类科目编码</t>
  </si>
  <si>
    <t>栏次</t>
  </si>
  <si>
    <t>1</t>
  </si>
  <si>
    <t>2</t>
  </si>
  <si>
    <t>3</t>
  </si>
  <si>
    <t>公开11表</t>
  </si>
  <si>
    <t>项目支出绩效目标表</t>
  </si>
  <si>
    <t>单位
代码</t>
  </si>
  <si>
    <t>单位（专项）名称</t>
  </si>
  <si>
    <t>预算金额</t>
  </si>
  <si>
    <t>项目目标</t>
  </si>
  <si>
    <t>绩效指标</t>
  </si>
  <si>
    <t>一级指标</t>
  </si>
  <si>
    <t>二级指标</t>
  </si>
  <si>
    <t>三级指标</t>
  </si>
  <si>
    <t>指标值</t>
  </si>
  <si>
    <t>指标值内容</t>
  </si>
  <si>
    <t>评（扣分标准）</t>
  </si>
  <si>
    <t>度量单位</t>
  </si>
  <si>
    <t>指标值类型</t>
  </si>
  <si>
    <t>备注</t>
  </si>
  <si>
    <t>物业管理费</t>
  </si>
  <si>
    <t>物业管理范围为怀化市党校物业管理服务，建筑面积41821平方米,总绿化面积82523平方米，停车场建筑面积2800平方米，公共道路面积26586平方米，学员宿舍客房共计368间，实行24小时三星级酒店式服务。物业费用内容包括校园公共区域的保洁服务、校园内绿化管理服务、校园内安全管理服务、校园公共设施设备维修管理、校园内会议接待服务工作、学员宿舍楼的物业服务、校园内的创文、创卫工作、重大活动接待和公共突发事件处置工作。</t>
  </si>
  <si>
    <t>成本指标
（30分）</t>
  </si>
  <si>
    <t>经济成本指标</t>
  </si>
  <si>
    <t>成本控制</t>
  </si>
  <si>
    <t>考核物业管理成本控制情况。</t>
  </si>
  <si>
    <t>物业管理成本控制在总成本范围内，得10分，每超出1%，扣0.5分，扣完为止。</t>
  </si>
  <si>
    <t>万元</t>
  </si>
  <si>
    <t>≤</t>
  </si>
  <si>
    <t>社会成本指标</t>
  </si>
  <si>
    <t>社会成本节约率</t>
  </si>
  <si>
    <t>社会成本节约率=（（计划成本-实际成本）/计划成本）*100%</t>
  </si>
  <si>
    <t>社会成本节约率为0，得10分，每增加1%，扣0.5分，扣完为止。</t>
  </si>
  <si>
    <t>%</t>
  </si>
  <si>
    <t>=</t>
  </si>
  <si>
    <t>生态环境成本指标</t>
  </si>
  <si>
    <t>生态环境成本节约率</t>
  </si>
  <si>
    <t>生态环境成本节约率（（计划成本-实际成本）/计划成本）*100%</t>
  </si>
  <si>
    <t>生态环境成本节约率为0，得10分，每增加1%，扣0.5分，扣完为止。</t>
  </si>
  <si>
    <t>产出指标
（30分）</t>
  </si>
  <si>
    <t>数量指标</t>
  </si>
  <si>
    <t>服务人次</t>
  </si>
  <si>
    <t>考核物业服务人次。</t>
  </si>
  <si>
    <t>完成服务目标，得10分；每减少1人扣0.01分，扣完为止。</t>
  </si>
  <si>
    <t>人</t>
  </si>
  <si>
    <t>≥</t>
  </si>
  <si>
    <t>质量指标</t>
  </si>
  <si>
    <t>物业管理合同履行
合格率</t>
  </si>
  <si>
    <t>物业管理合同执行情况。</t>
  </si>
  <si>
    <t>物业管理合同履行合格率80%，得10分，每下降1%扣0.5分，扣完为止。</t>
  </si>
  <si>
    <t>时效指标</t>
  </si>
  <si>
    <t>物业管理合同完成及时性</t>
  </si>
  <si>
    <t>年底之前</t>
  </si>
  <si>
    <t>考核物业管理完成时间。</t>
  </si>
  <si>
    <t>项目在年底之前完成，得10分，每超时1天扣0.05分，扣完为止。</t>
  </si>
  <si>
    <t>无</t>
  </si>
  <si>
    <t>定量</t>
  </si>
  <si>
    <t xml:space="preserve">效益指标
（30分） </t>
  </si>
  <si>
    <t>经济效益指标</t>
  </si>
  <si>
    <t>不适用</t>
  </si>
  <si>
    <t>社会效益指标</t>
  </si>
  <si>
    <t>提高主体班学员党性修养和政治素养</t>
  </si>
  <si>
    <t>效果显著</t>
  </si>
  <si>
    <t>考核社会效益情况</t>
  </si>
  <si>
    <t>社会效益显著10分，良好8分，一般6分</t>
  </si>
  <si>
    <t>定性</t>
  </si>
  <si>
    <t>生态效益指标</t>
  </si>
  <si>
    <t>提升学员生态观念</t>
  </si>
  <si>
    <t>通过对主体班学员的培训学习，树立学员正确的生态保护观念</t>
  </si>
  <si>
    <t>生态效益显著10分，良好8分，一般6分</t>
  </si>
  <si>
    <t>可持续影响指标</t>
  </si>
  <si>
    <t>正确的执政观念持续</t>
  </si>
  <si>
    <t>通过对主体班培训，使正确的执政观念持续</t>
  </si>
  <si>
    <t>可持续影响显著10分，良好8分，一般6分</t>
  </si>
  <si>
    <t>满意度指标（10分）</t>
  </si>
  <si>
    <t>服务对象满意度指标</t>
  </si>
  <si>
    <t>物业管理满意度</t>
  </si>
  <si>
    <t>按物业管理合同执行，考核服务对象的满意度</t>
  </si>
  <si>
    <t>服务对象满意度85%得10分，每少1%扣0.5分，扣完为止。</t>
  </si>
  <si>
    <t>2026年社会培训办班收入返还经费，用于相关培训支出。</t>
  </si>
  <si>
    <t>运转成本</t>
  </si>
  <si>
    <t>考核培训成本情况。</t>
  </si>
  <si>
    <t>成本控制在预算范围内，得10分，每超出1%，扣0.5分，扣完为止。</t>
  </si>
  <si>
    <t>社会培训人数</t>
  </si>
  <si>
    <t>考核社会培训人数</t>
  </si>
  <si>
    <t>完成培训任务，得10分；每减少1人扣0.01分，扣完为止。</t>
  </si>
  <si>
    <t>学员就餐率</t>
  </si>
  <si>
    <t>考核学员就餐情况</t>
  </si>
  <si>
    <t>就餐率达标10分，每少1%扣0.5分，扣完为止。</t>
  </si>
  <si>
    <t>培训完成时间</t>
  </si>
  <si>
    <t>考核培训是否及时完成</t>
  </si>
  <si>
    <t>培训在年底之前完成，得10分，每超时1天扣0.05分，扣完为止。</t>
  </si>
  <si>
    <t>全年综治安全责任事故天数发生率</t>
  </si>
  <si>
    <t>全年综治安全责任事故天数发生率=(全年发生的综治安全事故天数/全年天数)X100%</t>
  </si>
  <si>
    <t>全年没有综治安全责任事故天数为10分,每少10个百分点扣0.5分,扣完为止</t>
  </si>
  <si>
    <t>满足学员学习需求</t>
  </si>
  <si>
    <t>满足</t>
  </si>
  <si>
    <t>培训是否满足学员学习需求</t>
  </si>
  <si>
    <t>培训满足学员学习需求10分，情况较好8分，一般6分。</t>
  </si>
  <si>
    <t>学员满意度</t>
  </si>
  <si>
    <t>考核培训学员的满意度</t>
  </si>
  <si>
    <t>满意度达95%得10分,每少10个百分点扣0.5分,扣完为止</t>
  </si>
  <si>
    <t>2026年国有资产返还经费，用于资产设备等维修支出。</t>
  </si>
  <si>
    <t>成本指标
（20分）</t>
  </si>
  <si>
    <t>维修成本</t>
  </si>
  <si>
    <t>考核维修成本控制情况。</t>
  </si>
  <si>
    <t>维修频次</t>
  </si>
  <si>
    <t>考核维修的次数</t>
  </si>
  <si>
    <t>完成维修目标，得10分；每减少1人扣0.01分，扣完为止。</t>
  </si>
  <si>
    <t>次</t>
  </si>
  <si>
    <t>维修合格率</t>
  </si>
  <si>
    <t>考核维修（护）质量</t>
  </si>
  <si>
    <t>按要求完成得10分；每下降1%扣0.5分，扣完为止。</t>
  </si>
  <si>
    <t>维修（护）响应
时间</t>
  </si>
  <si>
    <t>及时</t>
  </si>
  <si>
    <t>考核维修响应时间</t>
  </si>
  <si>
    <t>维修（护）响应及时得10分，较快8分，一般6分。</t>
  </si>
  <si>
    <t xml:space="preserve">效益指标
（20分） </t>
  </si>
  <si>
    <t>保障日常办公
教学活动</t>
  </si>
  <si>
    <t>考核能否保障日常办公教学活动</t>
  </si>
  <si>
    <t>保障效果显著10分，良好8分，一般6分。</t>
  </si>
  <si>
    <t>保护生态情况</t>
  </si>
  <si>
    <t>考核维修（护）是否有利于保护生态环境</t>
  </si>
  <si>
    <t>满足教学办公需求</t>
  </si>
  <si>
    <t>考核维修（护）是否有利于教学办公持续发展</t>
  </si>
  <si>
    <t>满足需求10分，情况较好8分，一般6分。</t>
  </si>
  <si>
    <t>服务对象满意度</t>
  </si>
  <si>
    <t>满意度达标计10分,每少1%扣1分，扣完为止。</t>
  </si>
  <si>
    <t>职称评审成本返还经费，用于职称评审相关支出。</t>
  </si>
  <si>
    <t>考核职称评审成本</t>
  </si>
  <si>
    <t>产出指标
（40分）</t>
  </si>
  <si>
    <t>职称评审人数</t>
  </si>
  <si>
    <t>考核职称评审人数</t>
  </si>
  <si>
    <t>按要求完成得10分；每减少1人扣1分，扣完为止。</t>
  </si>
  <si>
    <t>通过率</t>
  </si>
  <si>
    <t>考核职称评审通过率</t>
  </si>
  <si>
    <t>通过率小于等于85%10分；每下降1%扣0.05分，扣完为止。</t>
  </si>
  <si>
    <t>评审时效</t>
  </si>
  <si>
    <t>考核评审工作是否及时完成。</t>
  </si>
  <si>
    <t>及时完成得10分；良好得8分，一般得6分。</t>
  </si>
  <si>
    <t>社会影响力</t>
  </si>
  <si>
    <t>考核社会影响力情况。</t>
  </si>
  <si>
    <t>效果显著10分，良好8分，一般6分。</t>
  </si>
  <si>
    <t>提升生态观</t>
  </si>
  <si>
    <t>考核提升生态观情况。</t>
  </si>
  <si>
    <t>有利于可持续发展</t>
  </si>
  <si>
    <t>考核是否有利于可持续发展。</t>
  </si>
  <si>
    <t>公开12表</t>
  </si>
  <si>
    <t>部门整体支出绩效目标表</t>
  </si>
  <si>
    <t>部门：147001中共怀化市委党校</t>
  </si>
  <si>
    <t>年度预算申请</t>
  </si>
  <si>
    <t>部门职能职责描述</t>
  </si>
  <si>
    <t>整体绩效目标</t>
  </si>
  <si>
    <t>部门整体支出年度绩效目标</t>
  </si>
  <si>
    <t>资金总额</t>
  </si>
  <si>
    <t>按收入性质分</t>
  </si>
  <si>
    <t>按支出性质分</t>
  </si>
  <si>
    <t>政府性基金拨款</t>
  </si>
  <si>
    <t>财政专户管理资金</t>
  </si>
  <si>
    <t>单位资金</t>
  </si>
  <si>
    <t>计量单位</t>
  </si>
  <si>
    <t>指标解释</t>
  </si>
  <si>
    <t>评（扣）分标准</t>
  </si>
  <si>
    <t>（一）宣传研究马克思列宁主义、毛泽东思想、邓小平理论、“三个代表”重要思想、科学发展观、习近平新时代中国特色社会主义思想和党的路线、方针、政策；（二）按照中央、省委、市委对干部队伍建设的要求和怀化市干部教育培训规划，发挥干部培训轮训的主渠道作用，有计划地培训县（处）、乡（科）级党员领导干部及其后备干部和理论骨干；培训轮训公务员；培训轮训全市各民主党派、工商联成员、无党派人士和统一战线其他方面代表人士以及统战工作干部和理论研究人才；开展党校（行政学院）系统师资培训；对学员在校期间的学习培训情况进行考核评价，作为干部使用的重要依据之一；（三）围绕市委市政府的重大战略部署和中心工作，对怀化经济社会发展的重大理论和现实问题开展研究，承担市委、市政府决策咨询服务，为推动党的建设和怀化经济社会发展服务；（四）在市委、市政府的领导下，对全市各县（市、区）委党校行政学校进行业务指导，充分发挥全市党校行政学院（校）系统的整体功能；（五）充分利用校（院）教育培训资源，为全市党政机关、企事业单位提供社会培训服务；（六）开展同国（境）内外有关机构和组织的合作与交流；（七）参与党委关于党校（行政学院）工作政策以及干部培训计划的制定工作；（八）完成市委、市政府和上级党校（行政学院、社会主义学院）交办的其他工作。</t>
  </si>
  <si>
    <t xml:space="preserve">一、全面深入学习贯彻党的二十大和二十届三中全会精神。 二、强化政治责任担当。 三、深化教学改革。                                                                                             四、增强科研实效。五、锻造过硬干部队伍。 六、加快基础设施建设。七、扎实推进乡村振兴。          </t>
  </si>
  <si>
    <t>成本指标（40分）</t>
  </si>
  <si>
    <t>经济成本
指标</t>
  </si>
  <si>
    <t>基本支出成本控制</t>
  </si>
  <si>
    <t>按照预算执行情况。</t>
  </si>
  <si>
    <t>控制在100%以内,得10分；每超出1%扣1分，扣完为止。</t>
  </si>
  <si>
    <t>项目支出成本控制</t>
  </si>
  <si>
    <t>社会成本
指标</t>
  </si>
  <si>
    <t>生态环境
成本指标</t>
  </si>
  <si>
    <t>产出指标（30分）</t>
  </si>
  <si>
    <t>讲授“微党课”</t>
  </si>
  <si>
    <t>场</t>
  </si>
  <si>
    <t>考核整体完成数量。</t>
  </si>
  <si>
    <t>培训按计划完成得5分；每减少1场扣0.01分，扣完为止。</t>
  </si>
  <si>
    <t>走访调研</t>
  </si>
  <si>
    <t>围绕怀化基层党校建设情况、党校从严治校、人才队伍建设等5个校级课题进行调研</t>
  </si>
  <si>
    <t>按计划完成得5分；每减少1次扣0.01分，扣完为止。</t>
  </si>
  <si>
    <t>理论宣讲</t>
  </si>
  <si>
    <t>按计划完成得5分；每减少1场扣0.01分，扣完为止。</t>
  </si>
  <si>
    <t>主体班培训人数</t>
  </si>
  <si>
    <t>培训按计划完成得5分；每减少1人扣0.01分，扣完为止。</t>
  </si>
  <si>
    <t>教学测评优良率</t>
  </si>
  <si>
    <t>考核整体完成质量。</t>
  </si>
  <si>
    <t>教学测评优良率90%，得5分；每下降1%扣0.5分，扣完为止。</t>
  </si>
  <si>
    <t>完成时间</t>
  </si>
  <si>
    <t>年底之前完成</t>
  </si>
  <si>
    <t>考核整体完成时效。</t>
  </si>
  <si>
    <t>年底前完成，得5分；超过1个月扣1分，扣完为止。</t>
  </si>
  <si>
    <t xml:space="preserve">效益指标（20分） </t>
  </si>
  <si>
    <t>经济效益
指标</t>
  </si>
  <si>
    <t>社会效益
指标</t>
  </si>
  <si>
    <t>咨政成果</t>
  </si>
  <si>
    <t>项</t>
  </si>
  <si>
    <t>发挥科研咨政功能。</t>
  </si>
  <si>
    <t>完成计4分，每少一项扣2分。</t>
  </si>
  <si>
    <t>显著</t>
  </si>
  <si>
    <t>充分发挥了党校红色熔炉、主阵地的作用，推动了干部教育培训事业的发展。</t>
  </si>
  <si>
    <t>社会影响效果显著，计4分；效果一般计2分；不明显不计分。</t>
  </si>
  <si>
    <t>主体班学员党性修养和政治素养</t>
  </si>
  <si>
    <t>提高</t>
  </si>
  <si>
    <t>充分发挥党校教师理论优势，学员实践优势，学校决策咨询功能推动干部教育培训事业的发展。</t>
  </si>
  <si>
    <t>主体班学员党性修养和政治素养提升显著，计4分；一般计2分；不明显不计分。</t>
  </si>
  <si>
    <t>生态效益
指标</t>
  </si>
  <si>
    <t>办学环境</t>
  </si>
  <si>
    <t>全力营造优雅舒适的教学培训工作学习环境</t>
  </si>
  <si>
    <t>办学环境优良，计4分；一般计2分；不明显不计分。</t>
  </si>
  <si>
    <t>办学设施</t>
  </si>
  <si>
    <t>提供设施齐全、信息化高的现代化教学环境，实用性和高质量的教学能够满足学员培训的需求。</t>
  </si>
  <si>
    <t>办学设施完善，计4分；一般计2分；不明显不计分。</t>
  </si>
  <si>
    <t>服务对象
满意度指标</t>
  </si>
  <si>
    <t>服务对象满意度。</t>
  </si>
  <si>
    <t>服务对象满意度90%，得10分；每下降1%扣0.5分，扣完为止。</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</si>
</sst>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Red]\-0.00\ "/>
  </numFmts>
  <fonts count="46">
    <font>
      <sz val="11"/>
      <color indexed="8"/>
      <name val="宋体"/>
      <charset val="1"/>
      <scheme val="minor"/>
    </font>
    <font>
      <sz val="10"/>
      <name val="宋体"/>
      <charset val="134"/>
    </font>
    <font>
      <sz val="11"/>
      <name val="宋体"/>
      <charset val="134"/>
    </font>
    <font>
      <sz val="9"/>
      <name val="宋体"/>
      <charset val="134"/>
    </font>
    <font>
      <b/>
      <sz val="16"/>
      <name val="SimSun"/>
      <charset val="134"/>
    </font>
    <font>
      <b/>
      <sz val="11"/>
      <name val="SimSun"/>
      <charset val="134"/>
    </font>
    <font>
      <sz val="9"/>
      <name val="SimSun"/>
      <charset val="134"/>
    </font>
    <font>
      <b/>
      <sz val="9"/>
      <name val="SimSun"/>
      <charset val="134"/>
    </font>
    <font>
      <sz val="8"/>
      <name val="宋体"/>
      <charset val="134"/>
    </font>
    <font>
      <sz val="9"/>
      <color theme="1"/>
      <name val="宋体"/>
      <charset val="134"/>
    </font>
    <font>
      <sz val="8"/>
      <color theme="1"/>
      <name val="宋体"/>
      <charset val="134"/>
    </font>
    <font>
      <sz val="9"/>
      <color indexed="8"/>
      <name val="宋体"/>
      <charset val="134"/>
    </font>
    <font>
      <b/>
      <sz val="19"/>
      <name val="SimSun"/>
      <charset val="134"/>
    </font>
    <font>
      <b/>
      <sz val="9"/>
      <name val="宋体"/>
      <charset val="134"/>
    </font>
    <font>
      <b/>
      <sz val="9"/>
      <color theme="1"/>
      <name val="宋体"/>
      <charset val="134"/>
    </font>
    <font>
      <sz val="10"/>
      <color indexed="8"/>
      <name val="Arial"/>
      <charset val="134"/>
    </font>
    <font>
      <sz val="10"/>
      <name val="Arial"/>
      <charset val="134"/>
    </font>
    <font>
      <sz val="10"/>
      <color indexed="8"/>
      <name val="宋体"/>
      <charset val="134"/>
    </font>
    <font>
      <sz val="10"/>
      <color rgb="FF000000"/>
      <name val="宋体"/>
      <charset val="134"/>
    </font>
    <font>
      <sz val="11"/>
      <color indexed="8"/>
      <name val="宋体"/>
      <charset val="134"/>
    </font>
    <font>
      <sz val="18"/>
      <color indexed="8"/>
      <name val="宋体"/>
      <charset val="134"/>
    </font>
    <font>
      <b/>
      <sz val="10"/>
      <color indexed="8"/>
      <name val="宋体"/>
      <charset val="134"/>
    </font>
    <font>
      <b/>
      <sz val="11"/>
      <color indexed="8"/>
      <name val="宋体"/>
      <charset val="1"/>
      <scheme val="minor"/>
    </font>
    <font>
      <b/>
      <sz val="10"/>
      <name val="SimSun"/>
      <charset val="134"/>
    </font>
    <font>
      <b/>
      <sz val="12"/>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Arial"/>
      <charset val="134"/>
    </font>
  </fonts>
  <fills count="3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4" borderId="15"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6" applyNumberFormat="0" applyFill="0" applyAlignment="0" applyProtection="0">
      <alignment vertical="center"/>
    </xf>
    <xf numFmtId="0" fontId="32" fillId="0" borderId="16" applyNumberFormat="0" applyFill="0" applyAlignment="0" applyProtection="0">
      <alignment vertical="center"/>
    </xf>
    <xf numFmtId="0" fontId="33" fillId="0" borderId="17" applyNumberFormat="0" applyFill="0" applyAlignment="0" applyProtection="0">
      <alignment vertical="center"/>
    </xf>
    <xf numFmtId="0" fontId="33" fillId="0" borderId="0" applyNumberFormat="0" applyFill="0" applyBorder="0" applyAlignment="0" applyProtection="0">
      <alignment vertical="center"/>
    </xf>
    <xf numFmtId="0" fontId="34" fillId="5" borderId="18" applyNumberFormat="0" applyAlignment="0" applyProtection="0">
      <alignment vertical="center"/>
    </xf>
    <xf numFmtId="0" fontId="35" fillId="6" borderId="19" applyNumberFormat="0" applyAlignment="0" applyProtection="0">
      <alignment vertical="center"/>
    </xf>
    <xf numFmtId="0" fontId="36" fillId="6" borderId="18" applyNumberFormat="0" applyAlignment="0" applyProtection="0">
      <alignment vertical="center"/>
    </xf>
    <xf numFmtId="0" fontId="37" fillId="7" borderId="20" applyNumberFormat="0" applyAlignment="0" applyProtection="0">
      <alignment vertical="center"/>
    </xf>
    <xf numFmtId="0" fontId="38" fillId="0" borderId="21" applyNumberFormat="0" applyFill="0" applyAlignment="0" applyProtection="0">
      <alignment vertical="center"/>
    </xf>
    <xf numFmtId="0" fontId="39" fillId="0" borderId="22" applyNumberFormat="0" applyFill="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3" fillId="34" borderId="0" applyNumberFormat="0" applyBorder="0" applyAlignment="0" applyProtection="0">
      <alignment vertical="center"/>
    </xf>
  </cellStyleXfs>
  <cellXfs count="146">
    <xf numFmtId="0" fontId="0" fillId="0" borderId="0" xfId="0" applyFont="1">
      <alignment vertical="center"/>
    </xf>
    <xf numFmtId="0" fontId="1" fillId="0" borderId="0" xfId="0" applyFont="1" applyAlignment="1"/>
    <xf numFmtId="0" fontId="0" fillId="0" borderId="0" xfId="0">
      <alignment vertical="center"/>
    </xf>
    <xf numFmtId="0" fontId="2" fillId="2" borderId="0" xfId="0" applyFont="1" applyFill="1" applyAlignment="1"/>
    <xf numFmtId="0" fontId="3" fillId="0" borderId="0" xfId="0" applyFont="1" applyAlignment="1"/>
    <xf numFmtId="0" fontId="4" fillId="0" borderId="0" xfId="0" applyFont="1" applyAlignment="1">
      <alignment horizontal="center" vertical="center" wrapText="1"/>
    </xf>
    <xf numFmtId="0" fontId="5" fillId="0" borderId="0" xfId="0" applyFont="1" applyAlignment="1">
      <alignment vertical="center" wrapText="1"/>
    </xf>
    <xf numFmtId="0" fontId="6" fillId="0" borderId="0" xfId="0" applyFont="1" applyAlignment="1">
      <alignment vertical="center" wrapText="1"/>
    </xf>
    <xf numFmtId="0" fontId="7"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shrinkToFit="1"/>
    </xf>
    <xf numFmtId="0" fontId="1" fillId="0" borderId="0" xfId="0" applyFont="1" applyAlignment="1">
      <alignment horizontal="center"/>
    </xf>
    <xf numFmtId="0" fontId="7" fillId="0" borderId="2" xfId="0" applyFont="1" applyBorder="1" applyAlignment="1">
      <alignment horizontal="center" vertical="center" wrapText="1"/>
    </xf>
    <xf numFmtId="0" fontId="5" fillId="0" borderId="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4" fontId="8" fillId="2" borderId="2"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9" fillId="2" borderId="1" xfId="0" applyFont="1" applyFill="1" applyBorder="1" applyAlignment="1">
      <alignment horizontal="center" vertical="center" wrapText="1"/>
    </xf>
    <xf numFmtId="4" fontId="8" fillId="2" borderId="3" xfId="0" applyNumberFormat="1" applyFont="1" applyFill="1" applyBorder="1" applyAlignment="1">
      <alignment horizontal="center" vertical="center" wrapText="1"/>
    </xf>
    <xf numFmtId="0" fontId="3"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3" fillId="2" borderId="3" xfId="0" applyFont="1" applyFill="1" applyBorder="1" applyAlignment="1">
      <alignment horizontal="center" vertical="center" wrapText="1"/>
    </xf>
    <xf numFmtId="4" fontId="8" fillId="2" borderId="4" xfId="0" applyNumberFormat="1" applyFont="1" applyFill="1" applyBorder="1" applyAlignment="1">
      <alignment horizontal="center" vertical="center" wrapText="1"/>
    </xf>
    <xf numFmtId="0" fontId="7" fillId="0" borderId="0" xfId="0" applyFont="1" applyAlignment="1">
      <alignment horizontal="right" vertical="center" wrapText="1"/>
    </xf>
    <xf numFmtId="0" fontId="9" fillId="2" borderId="1" xfId="0" applyFont="1" applyFill="1" applyBorder="1" applyAlignment="1">
      <alignment horizontal="justify" vertical="center" wrapText="1"/>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4" xfId="0" applyFont="1" applyFill="1" applyBorder="1" applyAlignment="1">
      <alignment horizontal="center" vertical="center" wrapText="1"/>
    </xf>
    <xf numFmtId="0" fontId="3" fillId="2" borderId="1" xfId="0" applyFont="1" applyFill="1" applyBorder="1" applyAlignment="1">
      <alignment horizontal="justify" vertical="center" wrapText="1"/>
    </xf>
    <xf numFmtId="0" fontId="0" fillId="2" borderId="0" xfId="0" applyFill="1">
      <alignment vertical="center"/>
    </xf>
    <xf numFmtId="0" fontId="11" fillId="2" borderId="0" xfId="0" applyFont="1" applyFill="1">
      <alignment vertical="center"/>
    </xf>
    <xf numFmtId="0" fontId="11" fillId="2" borderId="0" xfId="0" applyFont="1" applyFill="1" applyAlignment="1">
      <alignment horizontal="center" vertical="center"/>
    </xf>
    <xf numFmtId="49" fontId="0" fillId="2" borderId="0" xfId="0" applyNumberFormat="1" applyFill="1">
      <alignment vertical="center"/>
    </xf>
    <xf numFmtId="0" fontId="6" fillId="2" borderId="0" xfId="0" applyFont="1" applyFill="1" applyAlignment="1">
      <alignment horizontal="left" vertical="center" wrapText="1"/>
    </xf>
    <xf numFmtId="0" fontId="6" fillId="2" borderId="0" xfId="0" applyFont="1" applyFill="1" applyAlignment="1">
      <alignment vertical="center" wrapText="1"/>
    </xf>
    <xf numFmtId="0" fontId="12" fillId="2" borderId="0" xfId="0" applyFont="1" applyFill="1" applyAlignment="1">
      <alignment horizontal="center" vertical="center" wrapText="1"/>
    </xf>
    <xf numFmtId="0" fontId="5" fillId="2" borderId="0" xfId="0" applyFont="1" applyFill="1" applyAlignment="1">
      <alignment vertical="center" wrapText="1"/>
    </xf>
    <xf numFmtId="0" fontId="13" fillId="2" borderId="5"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4" fontId="9" fillId="2" borderId="5" xfId="0" applyNumberFormat="1" applyFont="1" applyFill="1" applyBorder="1" applyAlignment="1">
      <alignment horizontal="center" vertical="center" shrinkToFit="1"/>
    </xf>
    <xf numFmtId="4" fontId="10" fillId="2" borderId="5" xfId="0" applyNumberFormat="1" applyFont="1" applyFill="1" applyBorder="1" applyAlignment="1">
      <alignment horizontal="center" vertical="center" wrapText="1"/>
    </xf>
    <xf numFmtId="9" fontId="10" fillId="2" borderId="5" xfId="0" applyNumberFormat="1" applyFont="1" applyFill="1" applyBorder="1" applyAlignment="1">
      <alignment horizontal="center" vertical="center" wrapText="1"/>
    </xf>
    <xf numFmtId="49" fontId="6" fillId="2" borderId="0" xfId="0" applyNumberFormat="1" applyFont="1" applyFill="1" applyAlignment="1">
      <alignment vertical="center" wrapText="1"/>
    </xf>
    <xf numFmtId="49" fontId="12" fillId="2" borderId="0" xfId="0" applyNumberFormat="1" applyFont="1" applyFill="1" applyAlignment="1">
      <alignment horizontal="center" vertical="center" wrapText="1"/>
    </xf>
    <xf numFmtId="49" fontId="5" fillId="2" borderId="0" xfId="0" applyNumberFormat="1" applyFont="1" applyFill="1" applyAlignment="1">
      <alignment vertical="center" wrapText="1"/>
    </xf>
    <xf numFmtId="0" fontId="7" fillId="2" borderId="0" xfId="0" applyFont="1" applyFill="1" applyAlignment="1">
      <alignment horizontal="right" vertical="center" wrapText="1"/>
    </xf>
    <xf numFmtId="49" fontId="7" fillId="2" borderId="0" xfId="0" applyNumberFormat="1" applyFont="1" applyFill="1" applyAlignment="1">
      <alignment horizontal="right" vertical="center" wrapText="1"/>
    </xf>
    <xf numFmtId="0" fontId="14" fillId="2" borderId="5" xfId="0" applyFont="1" applyFill="1" applyBorder="1" applyAlignment="1">
      <alignment horizontal="left" vertical="center" wrapText="1"/>
    </xf>
    <xf numFmtId="49" fontId="14" fillId="2" borderId="5" xfId="0" applyNumberFormat="1" applyFont="1" applyFill="1" applyBorder="1" applyAlignment="1">
      <alignment horizontal="center" vertical="center" wrapText="1"/>
    </xf>
    <xf numFmtId="0" fontId="10" fillId="2" borderId="5" xfId="0" applyFont="1" applyFill="1" applyBorder="1" applyAlignment="1">
      <alignment horizontal="left" vertical="center" wrapText="1"/>
    </xf>
    <xf numFmtId="49" fontId="10" fillId="2" borderId="5" xfId="0" applyNumberFormat="1" applyFont="1" applyFill="1" applyBorder="1" applyAlignment="1">
      <alignment horizontal="center" vertical="center" wrapText="1"/>
    </xf>
    <xf numFmtId="0" fontId="15" fillId="2" borderId="0" xfId="0" applyFont="1" applyFill="1" applyBorder="1" applyAlignment="1"/>
    <xf numFmtId="0" fontId="15" fillId="2" borderId="0" xfId="0" applyFont="1" applyFill="1" applyBorder="1" applyAlignment="1">
      <alignment horizontal="center"/>
    </xf>
    <xf numFmtId="0" fontId="15" fillId="2" borderId="0" xfId="0" applyFont="1" applyFill="1" applyBorder="1" applyAlignment="1">
      <alignment vertical="center"/>
    </xf>
    <xf numFmtId="0" fontId="16" fillId="2" borderId="0" xfId="0" applyFont="1" applyFill="1" applyBorder="1" applyAlignment="1">
      <alignment vertical="center"/>
    </xf>
    <xf numFmtId="0" fontId="17" fillId="2" borderId="0" xfId="0" applyFont="1" applyFill="1" applyBorder="1" applyAlignment="1"/>
    <xf numFmtId="0" fontId="18" fillId="2" borderId="0" xfId="0" applyFont="1" applyFill="1" applyBorder="1" applyAlignment="1"/>
    <xf numFmtId="0" fontId="17" fillId="2" borderId="0" xfId="0" applyFont="1" applyFill="1" applyBorder="1" applyAlignment="1">
      <alignment horizontal="right"/>
    </xf>
    <xf numFmtId="0" fontId="19" fillId="2" borderId="0" xfId="0" applyFont="1" applyFill="1" applyAlignment="1">
      <alignment vertical="center"/>
    </xf>
    <xf numFmtId="0" fontId="20" fillId="2" borderId="0" xfId="0" applyFont="1" applyFill="1" applyAlignment="1">
      <alignment horizontal="center"/>
    </xf>
    <xf numFmtId="0" fontId="21" fillId="2" borderId="0" xfId="0" applyFont="1" applyFill="1" applyAlignment="1">
      <alignment horizontal="left" vertical="center"/>
    </xf>
    <xf numFmtId="0" fontId="17" fillId="2" borderId="0" xfId="0" applyFont="1" applyFill="1" applyBorder="1" applyAlignment="1">
      <alignment horizontal="right" vertical="center"/>
    </xf>
    <xf numFmtId="0" fontId="2" fillId="2" borderId="5" xfId="0" applyFont="1" applyFill="1" applyBorder="1" applyAlignment="1">
      <alignment horizontal="center" vertical="center" shrinkToFit="1"/>
    </xf>
    <xf numFmtId="0" fontId="2" fillId="2" borderId="7" xfId="0" applyFont="1" applyFill="1" applyBorder="1" applyAlignment="1">
      <alignment horizontal="center" vertical="center" wrapText="1" shrinkToFit="1"/>
    </xf>
    <xf numFmtId="0" fontId="2" fillId="2" borderId="0" xfId="0" applyFont="1" applyFill="1" applyAlignment="1">
      <alignment vertical="center"/>
    </xf>
    <xf numFmtId="0" fontId="2" fillId="2" borderId="8" xfId="0" applyFont="1" applyFill="1" applyBorder="1" applyAlignment="1">
      <alignment horizontal="center" vertical="center" wrapText="1" shrinkToFit="1"/>
    </xf>
    <xf numFmtId="0" fontId="2" fillId="2" borderId="9" xfId="0" applyFont="1" applyFill="1" applyBorder="1" applyAlignment="1">
      <alignment horizontal="center" vertical="center" wrapText="1" shrinkToFit="1"/>
    </xf>
    <xf numFmtId="0" fontId="2" fillId="2" borderId="9" xfId="0" applyFont="1" applyFill="1" applyBorder="1" applyAlignment="1">
      <alignment horizontal="center" vertical="center" shrinkToFit="1"/>
    </xf>
    <xf numFmtId="0" fontId="1" fillId="2" borderId="8" xfId="0" applyFont="1" applyFill="1" applyBorder="1" applyAlignment="1">
      <alignment horizontal="center" vertical="center" wrapText="1" shrinkToFit="1"/>
    </xf>
    <xf numFmtId="0" fontId="1" fillId="2" borderId="9" xfId="0" applyFont="1" applyFill="1" applyBorder="1" applyAlignment="1">
      <alignment horizontal="center" vertical="center" wrapText="1" shrinkToFit="1"/>
    </xf>
    <xf numFmtId="0" fontId="1" fillId="2" borderId="9" xfId="0" applyFont="1" applyFill="1" applyBorder="1" applyAlignment="1">
      <alignment horizontal="center" vertical="center" shrinkToFit="1"/>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9" xfId="0" applyFont="1" applyFill="1" applyBorder="1" applyAlignment="1">
      <alignment horizontal="right" vertical="center" shrinkToFit="1"/>
    </xf>
    <xf numFmtId="0" fontId="1" fillId="2" borderId="0" xfId="0" applyFont="1" applyFill="1" applyBorder="1" applyAlignment="1">
      <alignment horizontal="left" vertical="center" shrinkToFit="1"/>
    </xf>
    <xf numFmtId="0" fontId="6" fillId="0" borderId="0" xfId="0" applyFont="1" applyAlignment="1">
      <alignment horizontal="left" vertical="center" wrapText="1"/>
    </xf>
    <xf numFmtId="0" fontId="6" fillId="0" borderId="0" xfId="0" applyFont="1" applyBorder="1" applyAlignment="1">
      <alignment vertical="center" wrapText="1"/>
    </xf>
    <xf numFmtId="0" fontId="12" fillId="0" borderId="0" xfId="0" applyFont="1" applyBorder="1" applyAlignment="1">
      <alignment horizontal="center" vertical="center" wrapText="1"/>
    </xf>
    <xf numFmtId="0" fontId="5" fillId="0" borderId="0" xfId="0" applyFont="1" applyBorder="1" applyAlignment="1">
      <alignment vertical="center" wrapText="1"/>
    </xf>
    <xf numFmtId="0" fontId="6" fillId="0" borderId="0" xfId="0" applyFont="1" applyBorder="1" applyAlignment="1">
      <alignment horizontal="right" vertical="center" wrapText="1"/>
    </xf>
    <xf numFmtId="0" fontId="7" fillId="0" borderId="0"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vertical="center" wrapText="1"/>
    </xf>
    <xf numFmtId="0" fontId="7" fillId="0" borderId="1" xfId="0" applyFont="1" applyBorder="1" applyAlignment="1">
      <alignment vertical="center" wrapText="1"/>
    </xf>
    <xf numFmtId="176" fontId="7" fillId="0" borderId="1" xfId="0" applyNumberFormat="1" applyFont="1" applyBorder="1" applyAlignment="1">
      <alignment vertical="center" shrinkToFi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176" fontId="6" fillId="0" borderId="1" xfId="0" applyNumberFormat="1" applyFont="1" applyBorder="1" applyAlignment="1">
      <alignment vertical="center" shrinkToFit="1"/>
    </xf>
    <xf numFmtId="4" fontId="7" fillId="0" borderId="1" xfId="0" applyNumberFormat="1" applyFont="1" applyBorder="1" applyAlignment="1">
      <alignment vertical="center" shrinkToFit="1"/>
    </xf>
    <xf numFmtId="4" fontId="6" fillId="0" borderId="1" xfId="0" applyNumberFormat="1" applyFont="1" applyBorder="1" applyAlignment="1">
      <alignment vertical="center" shrinkToFit="1"/>
    </xf>
    <xf numFmtId="0" fontId="6" fillId="0" borderId="1" xfId="0" applyFont="1" applyBorder="1" applyAlignment="1">
      <alignment vertical="center" shrinkToFit="1"/>
    </xf>
    <xf numFmtId="0" fontId="6" fillId="3" borderId="1" xfId="0" applyFont="1" applyFill="1" applyBorder="1" applyAlignment="1">
      <alignment vertical="center" wrapText="1"/>
    </xf>
    <xf numFmtId="4" fontId="6" fillId="3" borderId="1" xfId="0" applyNumberFormat="1" applyFont="1" applyFill="1" applyBorder="1" applyAlignment="1">
      <alignment horizontal="right" vertical="center" wrapText="1"/>
    </xf>
    <xf numFmtId="4" fontId="7" fillId="0" borderId="1" xfId="0" applyNumberFormat="1" applyFont="1" applyBorder="1" applyAlignment="1">
      <alignment vertical="center" wrapText="1"/>
    </xf>
    <xf numFmtId="0" fontId="2" fillId="0" borderId="0" xfId="0" applyFont="1" applyAlignment="1">
      <alignment horizontal="left" vertical="center" wrapText="1"/>
    </xf>
    <xf numFmtId="4" fontId="7" fillId="0" borderId="1" xfId="0" applyNumberFormat="1" applyFont="1" applyBorder="1" applyAlignment="1">
      <alignment horizontal="center" vertical="center" wrapText="1"/>
    </xf>
    <xf numFmtId="4" fontId="6" fillId="3" borderId="1" xfId="0" applyNumberFormat="1" applyFont="1" applyFill="1" applyBorder="1" applyAlignment="1">
      <alignment horizontal="center" vertical="center" wrapText="1"/>
    </xf>
    <xf numFmtId="0" fontId="6" fillId="0" borderId="0" xfId="0" applyFont="1" applyAlignment="1">
      <alignment horizontal="right" vertical="center" wrapText="1"/>
    </xf>
    <xf numFmtId="0" fontId="7" fillId="0" borderId="12" xfId="0" applyFont="1" applyBorder="1" applyAlignment="1">
      <alignment horizontal="center"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vertical="center" shrinkToFit="1"/>
    </xf>
    <xf numFmtId="4" fontId="7" fillId="0" borderId="1" xfId="0" applyNumberFormat="1" applyFont="1" applyBorder="1" applyAlignment="1">
      <alignment horizontal="right" vertical="center" shrinkToFit="1"/>
    </xf>
    <xf numFmtId="4" fontId="6" fillId="0" borderId="1" xfId="0" applyNumberFormat="1" applyFont="1" applyBorder="1" applyAlignment="1">
      <alignment horizontal="right" vertical="center" shrinkToFit="1"/>
    </xf>
    <xf numFmtId="0" fontId="6" fillId="0" borderId="1" xfId="0" applyFont="1" applyBorder="1" applyAlignment="1">
      <alignment horizontal="left" vertical="center" wrapText="1" indent="1"/>
    </xf>
    <xf numFmtId="0" fontId="6" fillId="3" borderId="1" xfId="0" applyFont="1" applyFill="1" applyBorder="1" applyAlignment="1">
      <alignment vertical="center" shrinkToFit="1"/>
    </xf>
    <xf numFmtId="0" fontId="6" fillId="3" borderId="1" xfId="0" applyFont="1" applyFill="1" applyBorder="1" applyAlignment="1">
      <alignment horizontal="left" vertical="center" indent="1" shrinkToFit="1"/>
    </xf>
    <xf numFmtId="0" fontId="7" fillId="0" borderId="1" xfId="0" applyFont="1" applyBorder="1" applyAlignment="1">
      <alignment horizontal="left" vertical="center" wrapText="1"/>
    </xf>
    <xf numFmtId="0" fontId="6" fillId="0" borderId="1" xfId="0" applyFont="1" applyBorder="1" applyAlignment="1">
      <alignment horizontal="left" vertical="center" indent="1" shrinkToFit="1"/>
    </xf>
    <xf numFmtId="0" fontId="7" fillId="3" borderId="1" xfId="0" applyFont="1" applyFill="1" applyBorder="1" applyAlignment="1">
      <alignment horizontal="left" vertical="center" shrinkToFit="1"/>
    </xf>
    <xf numFmtId="0" fontId="22" fillId="0" borderId="0" xfId="0" applyFont="1" applyAlignment="1">
      <alignment horizontal="left" vertical="center"/>
    </xf>
    <xf numFmtId="0" fontId="7" fillId="0" borderId="1" xfId="0" applyFont="1" applyBorder="1" applyAlignment="1">
      <alignment horizontal="left" vertical="center" shrinkToFit="1"/>
    </xf>
    <xf numFmtId="0" fontId="0" fillId="0" borderId="13" xfId="0" applyFont="1" applyBorder="1" applyAlignment="1">
      <alignment horizontal="center" vertical="center"/>
    </xf>
    <xf numFmtId="0" fontId="0" fillId="0" borderId="14" xfId="0" applyFont="1" applyBorder="1" applyAlignment="1">
      <alignment horizontal="center" vertical="center"/>
    </xf>
    <xf numFmtId="0" fontId="7" fillId="0" borderId="1" xfId="0" applyFont="1" applyBorder="1" applyAlignment="1">
      <alignment vertical="center" shrinkToFit="1"/>
    </xf>
    <xf numFmtId="0" fontId="22" fillId="2" borderId="0" xfId="0" applyFont="1" applyFill="1">
      <alignment vertical="center"/>
    </xf>
    <xf numFmtId="0" fontId="0" fillId="2" borderId="0" xfId="0" applyFont="1" applyFill="1">
      <alignment vertical="center"/>
    </xf>
    <xf numFmtId="0" fontId="6" fillId="2" borderId="0" xfId="0" applyFont="1" applyFill="1" applyBorder="1" applyAlignment="1">
      <alignment vertical="center" wrapText="1"/>
    </xf>
    <xf numFmtId="0" fontId="12" fillId="2" borderId="0" xfId="0" applyFont="1" applyFill="1" applyBorder="1" applyAlignment="1">
      <alignment horizontal="center" vertical="center" wrapText="1"/>
    </xf>
    <xf numFmtId="0" fontId="5" fillId="2" borderId="0" xfId="0" applyFont="1" applyFill="1" applyBorder="1" applyAlignment="1">
      <alignment vertical="center" wrapText="1"/>
    </xf>
    <xf numFmtId="0" fontId="6" fillId="2" borderId="0" xfId="0" applyFont="1" applyFill="1" applyBorder="1" applyAlignment="1">
      <alignment horizontal="right" vertical="center" wrapText="1"/>
    </xf>
    <xf numFmtId="0" fontId="23"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vertical="center" wrapText="1"/>
    </xf>
    <xf numFmtId="4" fontId="7" fillId="2" borderId="1" xfId="0" applyNumberFormat="1" applyFont="1" applyFill="1" applyBorder="1" applyAlignment="1">
      <alignment horizontal="right" vertical="center" shrinkToFit="1"/>
    </xf>
    <xf numFmtId="4" fontId="6" fillId="2" borderId="1" xfId="0" applyNumberFormat="1" applyFont="1" applyFill="1" applyBorder="1" applyAlignment="1">
      <alignment horizontal="right" vertical="center" shrinkToFit="1"/>
    </xf>
    <xf numFmtId="4" fontId="23" fillId="2" borderId="1" xfId="0" applyNumberFormat="1" applyFont="1" applyFill="1" applyBorder="1" applyAlignment="1">
      <alignment horizontal="right" vertical="center" shrinkToFit="1"/>
    </xf>
    <xf numFmtId="0" fontId="23" fillId="0" borderId="1" xfId="0" applyFont="1" applyBorder="1" applyAlignment="1">
      <alignment horizontal="center" vertical="center" wrapText="1"/>
    </xf>
    <xf numFmtId="4" fontId="6" fillId="0" borderId="1" xfId="0" applyNumberFormat="1" applyFont="1" applyBorder="1" applyAlignment="1">
      <alignment horizontal="right" vertical="center" wrapText="1"/>
    </xf>
    <xf numFmtId="4" fontId="6" fillId="0" borderId="1" xfId="0" applyNumberFormat="1" applyFont="1" applyBorder="1" applyAlignment="1">
      <alignment vertical="center" wrapText="1"/>
    </xf>
    <xf numFmtId="4" fontId="5" fillId="0" borderId="1" xfId="0" applyNumberFormat="1" applyFont="1" applyBorder="1" applyAlignment="1">
      <alignment vertical="center" shrinkToFit="1"/>
    </xf>
    <xf numFmtId="0" fontId="6" fillId="0" borderId="1" xfId="0" applyFont="1" applyBorder="1" applyAlignment="1">
      <alignment horizontal="left" vertical="center" wrapText="1"/>
    </xf>
    <xf numFmtId="4" fontId="6" fillId="0" borderId="1" xfId="0" applyNumberFormat="1" applyFont="1" applyBorder="1" applyAlignment="1">
      <alignment horizontal="center" vertical="center" wrapText="1"/>
    </xf>
    <xf numFmtId="0" fontId="0" fillId="0" borderId="0" xfId="0" applyAlignment="1">
      <alignment horizontal="center" vertical="center"/>
    </xf>
    <xf numFmtId="4" fontId="7" fillId="0" borderId="1" xfId="0" applyNumberFormat="1" applyFont="1" applyBorder="1" applyAlignment="1">
      <alignment horizontal="center" vertical="center" shrinkToFit="1"/>
    </xf>
    <xf numFmtId="4" fontId="6" fillId="0" borderId="1" xfId="0" applyNumberFormat="1" applyFont="1" applyBorder="1" applyAlignment="1">
      <alignment horizontal="center" vertical="center" shrinkToFit="1"/>
    </xf>
    <xf numFmtId="0" fontId="5" fillId="0" borderId="0" xfId="0" applyFont="1" applyBorder="1" applyAlignment="1">
      <alignment horizontal="left" vertical="center" wrapText="1"/>
    </xf>
    <xf numFmtId="0" fontId="5" fillId="0" borderId="0" xfId="0" applyFont="1" applyBorder="1" applyAlignment="1">
      <alignment horizontal="right" vertical="center" wrapText="1"/>
    </xf>
    <xf numFmtId="0" fontId="24" fillId="0" borderId="1" xfId="0" applyFont="1" applyBorder="1" applyAlignment="1">
      <alignment horizontal="center" vertical="center" wrapText="1"/>
    </xf>
    <xf numFmtId="4" fontId="23" fillId="0" borderId="1" xfId="0" applyNumberFormat="1" applyFont="1" applyBorder="1" applyAlignment="1">
      <alignment horizontal="right" vertical="center" shrinkToFit="1"/>
    </xf>
    <xf numFmtId="4" fontId="24" fillId="0" borderId="1" xfId="0" applyNumberFormat="1" applyFont="1" applyBorder="1" applyAlignment="1">
      <alignment horizontal="right" vertical="center"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5"/>
  <sheetViews>
    <sheetView workbookViewId="0">
      <selection activeCell="A3" sqref="A3:D3"/>
    </sheetView>
  </sheetViews>
  <sheetFormatPr defaultColWidth="10" defaultRowHeight="14.4" outlineLevelCol="3"/>
  <cols>
    <col min="1" max="1" width="21.4444444444444" customWidth="1"/>
    <col min="2" max="2" width="9.77777777777778" customWidth="1"/>
    <col min="3" max="3" width="29.6666666666667" customWidth="1"/>
    <col min="4" max="4" width="16.5555555555556" customWidth="1"/>
    <col min="5" max="5" width="9.76851851851852" customWidth="1"/>
  </cols>
  <sheetData>
    <row r="1" ht="21.55" customHeight="1" spans="1:4">
      <c r="A1" s="79" t="s">
        <v>0</v>
      </c>
      <c r="B1" s="79"/>
      <c r="C1" s="80"/>
      <c r="D1" s="80"/>
    </row>
    <row r="2" ht="34.5" customHeight="1" spans="1:4">
      <c r="A2" s="81" t="s">
        <v>1</v>
      </c>
      <c r="B2" s="81"/>
      <c r="C2" s="81"/>
      <c r="D2" s="81"/>
    </row>
    <row r="3" ht="33.6" customHeight="1" spans="1:4">
      <c r="A3" s="141" t="s">
        <v>2</v>
      </c>
      <c r="B3" s="141"/>
      <c r="C3" s="141"/>
      <c r="D3" s="141"/>
    </row>
    <row r="4" ht="22.4" customHeight="1" spans="4:4">
      <c r="D4" s="142" t="s">
        <v>3</v>
      </c>
    </row>
    <row r="5" ht="28.45" customHeight="1" spans="1:4">
      <c r="A5" s="143" t="s">
        <v>4</v>
      </c>
      <c r="B5" s="143"/>
      <c r="C5" s="143" t="s">
        <v>5</v>
      </c>
      <c r="D5" s="143"/>
    </row>
    <row r="6" ht="31.05" customHeight="1" spans="1:4">
      <c r="A6" s="13" t="s">
        <v>6</v>
      </c>
      <c r="B6" s="13" t="s">
        <v>7</v>
      </c>
      <c r="C6" s="13" t="s">
        <v>6</v>
      </c>
      <c r="D6" s="13" t="s">
        <v>7</v>
      </c>
    </row>
    <row r="7" ht="20" customHeight="1" spans="1:4">
      <c r="A7" s="90" t="s">
        <v>8</v>
      </c>
      <c r="B7" s="106">
        <v>2273.73</v>
      </c>
      <c r="C7" s="90" t="s">
        <v>9</v>
      </c>
      <c r="D7" s="133"/>
    </row>
    <row r="8" ht="20" customHeight="1" spans="1:4">
      <c r="A8" s="90" t="s">
        <v>10</v>
      </c>
      <c r="B8" s="106">
        <v>475</v>
      </c>
      <c r="C8" s="90" t="s">
        <v>11</v>
      </c>
      <c r="D8" s="133"/>
    </row>
    <row r="9" ht="20" customHeight="1" spans="1:4">
      <c r="A9" s="90" t="s">
        <v>12</v>
      </c>
      <c r="B9" s="133"/>
      <c r="C9" s="90" t="s">
        <v>13</v>
      </c>
      <c r="D9" s="133"/>
    </row>
    <row r="10" ht="20" customHeight="1" spans="1:4">
      <c r="A10" s="90" t="s">
        <v>14</v>
      </c>
      <c r="B10" s="133"/>
      <c r="C10" s="90" t="s">
        <v>15</v>
      </c>
      <c r="D10" s="133"/>
    </row>
    <row r="11" ht="20" customHeight="1" spans="1:4">
      <c r="A11" s="90" t="s">
        <v>16</v>
      </c>
      <c r="B11" s="133"/>
      <c r="C11" s="90" t="s">
        <v>17</v>
      </c>
      <c r="D11" s="106">
        <v>2514.8</v>
      </c>
    </row>
    <row r="12" ht="20" customHeight="1" spans="1:4">
      <c r="A12" s="90" t="s">
        <v>18</v>
      </c>
      <c r="B12" s="133"/>
      <c r="C12" s="90" t="s">
        <v>19</v>
      </c>
      <c r="D12" s="106"/>
    </row>
    <row r="13" ht="20" customHeight="1" spans="1:4">
      <c r="A13" s="90" t="s">
        <v>20</v>
      </c>
      <c r="B13" s="133"/>
      <c r="C13" s="90" t="s">
        <v>21</v>
      </c>
      <c r="D13" s="106"/>
    </row>
    <row r="14" ht="20" customHeight="1" spans="1:4">
      <c r="A14" s="90"/>
      <c r="B14" s="90"/>
      <c r="C14" s="90" t="s">
        <v>22</v>
      </c>
      <c r="D14" s="106">
        <v>162.92</v>
      </c>
    </row>
    <row r="15" ht="20" customHeight="1" spans="1:4">
      <c r="A15" s="90"/>
      <c r="B15" s="90"/>
      <c r="C15" s="90" t="s">
        <v>23</v>
      </c>
      <c r="D15" s="106"/>
    </row>
    <row r="16" ht="20" customHeight="1" spans="1:4">
      <c r="A16" s="90"/>
      <c r="B16" s="90"/>
      <c r="C16" s="90" t="s">
        <v>24</v>
      </c>
      <c r="D16" s="106">
        <v>71.01</v>
      </c>
    </row>
    <row r="17" ht="20" customHeight="1" spans="1:4">
      <c r="A17" s="90"/>
      <c r="B17" s="90"/>
      <c r="C17" s="90" t="s">
        <v>25</v>
      </c>
      <c r="D17" s="133"/>
    </row>
    <row r="18" ht="20" customHeight="1" spans="1:4">
      <c r="A18" s="90"/>
      <c r="B18" s="90"/>
      <c r="C18" s="90" t="s">
        <v>26</v>
      </c>
      <c r="D18" s="133"/>
    </row>
    <row r="19" ht="20" customHeight="1" spans="1:4">
      <c r="A19" s="90"/>
      <c r="B19" s="90"/>
      <c r="C19" s="90" t="s">
        <v>27</v>
      </c>
      <c r="D19" s="133"/>
    </row>
    <row r="20" ht="20" customHeight="1" spans="1:4">
      <c r="A20" s="90"/>
      <c r="B20" s="90"/>
      <c r="C20" s="90" t="s">
        <v>28</v>
      </c>
      <c r="D20" s="133"/>
    </row>
    <row r="21" ht="20" customHeight="1" spans="1:4">
      <c r="A21" s="90"/>
      <c r="B21" s="90"/>
      <c r="C21" s="90" t="s">
        <v>29</v>
      </c>
      <c r="D21" s="133"/>
    </row>
    <row r="22" ht="20" customHeight="1" spans="1:4">
      <c r="A22" s="90"/>
      <c r="B22" s="90"/>
      <c r="C22" s="90" t="s">
        <v>30</v>
      </c>
      <c r="D22" s="133"/>
    </row>
    <row r="23" ht="20" customHeight="1" spans="1:4">
      <c r="A23" s="90"/>
      <c r="B23" s="90"/>
      <c r="C23" s="90" t="s">
        <v>31</v>
      </c>
      <c r="D23" s="133"/>
    </row>
    <row r="24" ht="20" customHeight="1" spans="1:4">
      <c r="A24" s="90"/>
      <c r="B24" s="90"/>
      <c r="C24" s="90" t="s">
        <v>32</v>
      </c>
      <c r="D24" s="133"/>
    </row>
    <row r="25" ht="20" customHeight="1" spans="1:4">
      <c r="A25" s="90"/>
      <c r="B25" s="90"/>
      <c r="C25" s="90" t="s">
        <v>33</v>
      </c>
      <c r="D25" s="133"/>
    </row>
    <row r="26" ht="20" customHeight="1" spans="1:4">
      <c r="A26" s="90"/>
      <c r="B26" s="90"/>
      <c r="C26" s="90" t="s">
        <v>34</v>
      </c>
      <c r="D26" s="133"/>
    </row>
    <row r="27" ht="20" customHeight="1" spans="1:4">
      <c r="A27" s="90"/>
      <c r="B27" s="90"/>
      <c r="C27" s="90" t="s">
        <v>35</v>
      </c>
      <c r="D27" s="133"/>
    </row>
    <row r="28" ht="20" customHeight="1" spans="1:4">
      <c r="A28" s="90"/>
      <c r="B28" s="90"/>
      <c r="C28" s="90" t="s">
        <v>36</v>
      </c>
      <c r="D28" s="133"/>
    </row>
    <row r="29" ht="20" customHeight="1" spans="1:4">
      <c r="A29" s="90"/>
      <c r="B29" s="90"/>
      <c r="C29" s="90" t="s">
        <v>37</v>
      </c>
      <c r="D29" s="133"/>
    </row>
    <row r="30" ht="20" customHeight="1" spans="1:4">
      <c r="A30" s="90"/>
      <c r="B30" s="90"/>
      <c r="C30" s="90" t="s">
        <v>38</v>
      </c>
      <c r="D30" s="133"/>
    </row>
    <row r="31" ht="20" customHeight="1" spans="1:4">
      <c r="A31" s="90"/>
      <c r="B31" s="90"/>
      <c r="C31" s="90" t="s">
        <v>39</v>
      </c>
      <c r="D31" s="133"/>
    </row>
    <row r="32" ht="20" customHeight="1" spans="1:4">
      <c r="A32" s="90"/>
      <c r="B32" s="90"/>
      <c r="C32" s="90" t="s">
        <v>40</v>
      </c>
      <c r="D32" s="133"/>
    </row>
    <row r="33" ht="20" customHeight="1" spans="1:4">
      <c r="A33" s="90"/>
      <c r="B33" s="90"/>
      <c r="C33" s="90" t="s">
        <v>41</v>
      </c>
      <c r="D33" s="133"/>
    </row>
    <row r="34" ht="20" customHeight="1" spans="1:4">
      <c r="A34" s="90"/>
      <c r="B34" s="90"/>
      <c r="C34" s="90" t="s">
        <v>42</v>
      </c>
      <c r="D34" s="133"/>
    </row>
    <row r="35" ht="20" customHeight="1" spans="1:4">
      <c r="A35" s="90"/>
      <c r="B35" s="90"/>
      <c r="C35" s="90" t="s">
        <v>43</v>
      </c>
      <c r="D35" s="133"/>
    </row>
    <row r="36" ht="20" customHeight="1" spans="1:4">
      <c r="A36" s="90"/>
      <c r="B36" s="90"/>
      <c r="C36" s="90" t="s">
        <v>44</v>
      </c>
      <c r="D36" s="133"/>
    </row>
    <row r="37" ht="20" customHeight="1" spans="1:4">
      <c r="A37" s="90"/>
      <c r="B37" s="90"/>
      <c r="C37" s="89"/>
      <c r="D37" s="133"/>
    </row>
    <row r="38" ht="20" customHeight="1" spans="1:4">
      <c r="A38" s="90"/>
      <c r="B38" s="90"/>
      <c r="C38" s="90"/>
      <c r="D38" s="133"/>
    </row>
    <row r="39" ht="20" customHeight="1" spans="1:4">
      <c r="A39" s="132" t="s">
        <v>45</v>
      </c>
      <c r="B39" s="144">
        <f>SUM(B7:B38)</f>
        <v>2748.73</v>
      </c>
      <c r="C39" s="132" t="s">
        <v>46</v>
      </c>
      <c r="D39" s="144">
        <f>SUM(D11:D16)</f>
        <v>2748.73</v>
      </c>
    </row>
    <row r="40" ht="20" customHeight="1" spans="1:4">
      <c r="A40" s="136" t="s">
        <v>47</v>
      </c>
      <c r="B40" s="106"/>
      <c r="C40" s="8" t="s">
        <v>48</v>
      </c>
      <c r="D40" s="105"/>
    </row>
    <row r="41" ht="20" customHeight="1" spans="1:4">
      <c r="A41" s="136" t="s">
        <v>49</v>
      </c>
      <c r="B41" s="106"/>
      <c r="C41" s="89"/>
      <c r="D41" s="106"/>
    </row>
    <row r="42" ht="20" customHeight="1" spans="1:4">
      <c r="A42" s="136" t="s">
        <v>50</v>
      </c>
      <c r="B42" s="106"/>
      <c r="C42" s="89"/>
      <c r="D42" s="106"/>
    </row>
    <row r="43" ht="20" customHeight="1" spans="1:4">
      <c r="A43" s="136" t="s">
        <v>51</v>
      </c>
      <c r="B43" s="106"/>
      <c r="C43" s="90"/>
      <c r="D43" s="106"/>
    </row>
    <row r="44" ht="20" customHeight="1" spans="1:4">
      <c r="A44" s="136" t="s">
        <v>52</v>
      </c>
      <c r="B44" s="106"/>
      <c r="C44" s="90"/>
      <c r="D44" s="106"/>
    </row>
    <row r="45" ht="20" customHeight="1" spans="1:4">
      <c r="A45" s="143" t="s">
        <v>53</v>
      </c>
      <c r="B45" s="145">
        <f>SUM(B39)</f>
        <v>2748.73</v>
      </c>
      <c r="C45" s="143" t="s">
        <v>54</v>
      </c>
      <c r="D45" s="145">
        <f>D39</f>
        <v>2748.73</v>
      </c>
    </row>
  </sheetData>
  <mergeCells count="5">
    <mergeCell ref="A1:B1"/>
    <mergeCell ref="A2:D2"/>
    <mergeCell ref="A3:D3"/>
    <mergeCell ref="A5:B5"/>
    <mergeCell ref="C5:D5"/>
  </mergeCells>
  <printOptions horizontalCentered="1"/>
  <pageMargins left="0.751388888888889" right="0.393055555555556" top="0.267361111111111" bottom="0.118055555555556" header="0" footer="0"/>
  <pageSetup paperSize="9" scale="90"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2"/>
  <sheetViews>
    <sheetView workbookViewId="0">
      <selection activeCell="E16" sqref="E16"/>
    </sheetView>
  </sheetViews>
  <sheetFormatPr defaultColWidth="9.11111111111111" defaultRowHeight="13.2" outlineLevelCol="7"/>
  <cols>
    <col min="1" max="3" width="3.11111111111111" style="55" customWidth="1"/>
    <col min="4" max="4" width="37.3333333333333" style="55" customWidth="1"/>
    <col min="5" max="7" width="16" style="55" customWidth="1"/>
    <col min="8" max="8" width="9.77777777777778" style="55" customWidth="1"/>
    <col min="9" max="16384" width="9.11111111111111" style="55"/>
  </cols>
  <sheetData>
    <row r="1" s="55" customFormat="1" ht="12.75" customHeight="1" spans="1:8">
      <c r="A1" s="60" t="s">
        <v>199</v>
      </c>
      <c r="G1" s="61"/>
      <c r="H1" s="62"/>
    </row>
    <row r="2" s="56" customFormat="1" ht="29" customHeight="1" spans="1:8">
      <c r="A2" s="63" t="s">
        <v>200</v>
      </c>
      <c r="B2" s="63"/>
      <c r="C2" s="63"/>
      <c r="D2" s="63"/>
      <c r="E2" s="63"/>
      <c r="F2" s="63"/>
      <c r="G2" s="63"/>
      <c r="H2" s="62"/>
    </row>
    <row r="3" s="55" customFormat="1" ht="12.75" customHeight="1" spans="7:8">
      <c r="G3" s="61"/>
      <c r="H3" s="62"/>
    </row>
    <row r="4" s="57" customFormat="1" ht="24" customHeight="1" spans="1:8">
      <c r="A4" s="64" t="s">
        <v>2</v>
      </c>
      <c r="B4" s="64"/>
      <c r="C4" s="64"/>
      <c r="D4" s="64"/>
      <c r="G4" s="65" t="s">
        <v>201</v>
      </c>
      <c r="H4" s="62"/>
    </row>
    <row r="5" s="58" customFormat="1" ht="22" customHeight="1" spans="1:8">
      <c r="A5" s="66" t="s">
        <v>86</v>
      </c>
      <c r="B5" s="66"/>
      <c r="C5" s="66"/>
      <c r="D5" s="66"/>
      <c r="E5" s="67" t="s">
        <v>202</v>
      </c>
      <c r="F5" s="67"/>
      <c r="G5" s="67"/>
      <c r="H5" s="68"/>
    </row>
    <row r="6" s="58" customFormat="1" ht="15.6" customHeight="1" spans="1:8">
      <c r="A6" s="69" t="s">
        <v>203</v>
      </c>
      <c r="B6" s="70"/>
      <c r="C6" s="70"/>
      <c r="D6" s="71" t="s">
        <v>97</v>
      </c>
      <c r="E6" s="70" t="s">
        <v>63</v>
      </c>
      <c r="F6" s="70" t="s">
        <v>78</v>
      </c>
      <c r="G6" s="70" t="s">
        <v>79</v>
      </c>
      <c r="H6" s="68"/>
    </row>
    <row r="7" s="58" customFormat="1" ht="15.6" customHeight="1" spans="1:8">
      <c r="A7" s="69"/>
      <c r="B7" s="70"/>
      <c r="C7" s="70"/>
      <c r="D7" s="71"/>
      <c r="E7" s="70"/>
      <c r="F7" s="70"/>
      <c r="G7" s="70"/>
      <c r="H7" s="68"/>
    </row>
    <row r="8" s="58" customFormat="1" ht="15.6" customHeight="1" spans="1:8">
      <c r="A8" s="72"/>
      <c r="B8" s="73"/>
      <c r="C8" s="73"/>
      <c r="D8" s="74"/>
      <c r="E8" s="70"/>
      <c r="F8" s="70"/>
      <c r="G8" s="70"/>
      <c r="H8" s="68"/>
    </row>
    <row r="9" s="58" customFormat="1" ht="26" customHeight="1" spans="1:8">
      <c r="A9" s="75" t="s">
        <v>204</v>
      </c>
      <c r="B9" s="76"/>
      <c r="C9" s="76"/>
      <c r="D9" s="76"/>
      <c r="E9" s="71" t="s">
        <v>205</v>
      </c>
      <c r="F9" s="71" t="s">
        <v>206</v>
      </c>
      <c r="G9" s="71" t="s">
        <v>207</v>
      </c>
      <c r="H9" s="68"/>
    </row>
    <row r="10" s="58" customFormat="1" ht="26" customHeight="1" spans="1:8">
      <c r="A10" s="75" t="s">
        <v>63</v>
      </c>
      <c r="B10" s="76"/>
      <c r="C10" s="76"/>
      <c r="D10" s="76"/>
      <c r="E10" s="77">
        <v>0</v>
      </c>
      <c r="F10" s="77">
        <v>0</v>
      </c>
      <c r="G10" s="77">
        <v>0</v>
      </c>
      <c r="H10" s="68"/>
    </row>
    <row r="11" s="58" customFormat="1" ht="15.6" customHeight="1" spans="1:8">
      <c r="A11" s="78" t="s">
        <v>177</v>
      </c>
      <c r="B11" s="78"/>
      <c r="C11" s="78"/>
      <c r="D11" s="78"/>
      <c r="E11" s="78"/>
      <c r="F11" s="78"/>
      <c r="G11" s="78"/>
      <c r="H11" s="62"/>
    </row>
    <row r="12" s="59" customFormat="1" ht="12" customHeight="1" spans="8:8">
      <c r="H12" s="62"/>
    </row>
  </sheetData>
  <mergeCells count="12">
    <mergeCell ref="A2:G2"/>
    <mergeCell ref="A4:D4"/>
    <mergeCell ref="A5:D5"/>
    <mergeCell ref="E5:G5"/>
    <mergeCell ref="A9:D9"/>
    <mergeCell ref="A10:D10"/>
    <mergeCell ref="A11:G11"/>
    <mergeCell ref="D6:D8"/>
    <mergeCell ref="E6:E8"/>
    <mergeCell ref="F6:F8"/>
    <mergeCell ref="G6:G8"/>
    <mergeCell ref="A6:C8"/>
  </mergeCells>
  <printOptions horizontalCentered="1"/>
  <pageMargins left="0.751388888888889" right="0.751388888888889" top="1.14166666666667" bottom="1" header="0.5" footer="0.5"/>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0"/>
  <sheetViews>
    <sheetView topLeftCell="A34" workbookViewId="0">
      <selection activeCell="J49" sqref="J49"/>
    </sheetView>
  </sheetViews>
  <sheetFormatPr defaultColWidth="9" defaultRowHeight="14.4"/>
  <cols>
    <col min="1" max="1" width="7.17592592592593" style="32" customWidth="1"/>
    <col min="2" max="2" width="8" style="32" customWidth="1"/>
    <col min="3" max="3" width="4.81481481481481" style="32" customWidth="1"/>
    <col min="4" max="4" width="12" style="32" customWidth="1"/>
    <col min="5" max="5" width="9" style="32"/>
    <col min="6" max="6" width="9.22222222222222" style="32" customWidth="1"/>
    <col min="7" max="7" width="11.2222222222222" style="32" customWidth="1"/>
    <col min="8" max="8" width="6.22222222222222" style="32" customWidth="1"/>
    <col min="9" max="9" width="23.1111111111111" style="32" customWidth="1"/>
    <col min="10" max="10" width="27.1111111111111" style="32" customWidth="1"/>
    <col min="11" max="11" width="5.72222222222222" style="32" customWidth="1"/>
    <col min="12" max="12" width="6.26851851851852" style="35" customWidth="1"/>
    <col min="13" max="13" width="6.17592592592593" style="32" customWidth="1"/>
    <col min="14" max="16384" width="9" style="32"/>
  </cols>
  <sheetData>
    <row r="1" s="32" customFormat="1" spans="1:12">
      <c r="A1" s="36" t="s">
        <v>208</v>
      </c>
      <c r="B1" s="36"/>
      <c r="C1" s="37"/>
      <c r="D1" s="37"/>
      <c r="E1" s="32"/>
      <c r="F1" s="37"/>
      <c r="G1" s="37"/>
      <c r="H1" s="32"/>
      <c r="I1" s="32"/>
      <c r="J1" s="32"/>
      <c r="K1" s="32"/>
      <c r="L1" s="46"/>
    </row>
    <row r="2" s="32" customFormat="1" ht="22" customHeight="1" spans="1:13">
      <c r="A2" s="38" t="s">
        <v>209</v>
      </c>
      <c r="B2" s="38"/>
      <c r="C2" s="38"/>
      <c r="D2" s="38"/>
      <c r="E2" s="38"/>
      <c r="F2" s="38"/>
      <c r="G2" s="38"/>
      <c r="H2" s="38"/>
      <c r="I2" s="38"/>
      <c r="J2" s="38"/>
      <c r="K2" s="38"/>
      <c r="L2" s="47"/>
      <c r="M2" s="38"/>
    </row>
    <row r="3" s="32" customFormat="1" ht="19" customHeight="1" spans="1:13">
      <c r="A3" s="39" t="s">
        <v>2</v>
      </c>
      <c r="B3" s="39"/>
      <c r="C3" s="39"/>
      <c r="D3" s="39"/>
      <c r="E3" s="39"/>
      <c r="F3" s="39"/>
      <c r="G3" s="39"/>
      <c r="H3" s="39"/>
      <c r="I3" s="39"/>
      <c r="J3" s="39"/>
      <c r="K3" s="39"/>
      <c r="L3" s="48"/>
      <c r="M3" s="39"/>
    </row>
    <row r="4" s="32" customFormat="1" spans="1:13">
      <c r="A4" s="37"/>
      <c r="B4" s="37"/>
      <c r="C4" s="37"/>
      <c r="D4" s="37"/>
      <c r="E4" s="32"/>
      <c r="F4" s="37"/>
      <c r="G4" s="37"/>
      <c r="H4" s="32"/>
      <c r="I4" s="32"/>
      <c r="J4" s="32"/>
      <c r="K4" s="49" t="s">
        <v>201</v>
      </c>
      <c r="L4" s="50"/>
      <c r="M4" s="49"/>
    </row>
    <row r="5" s="33" customFormat="1" ht="19" customHeight="1" spans="1:13">
      <c r="A5" s="40" t="s">
        <v>210</v>
      </c>
      <c r="B5" s="40" t="s">
        <v>211</v>
      </c>
      <c r="C5" s="41" t="s">
        <v>212</v>
      </c>
      <c r="D5" s="41" t="s">
        <v>213</v>
      </c>
      <c r="E5" s="41" t="s">
        <v>214</v>
      </c>
      <c r="F5" s="41"/>
      <c r="G5" s="41"/>
      <c r="H5" s="41"/>
      <c r="I5" s="41"/>
      <c r="J5" s="51"/>
      <c r="K5" s="41"/>
      <c r="L5" s="52"/>
      <c r="M5" s="41"/>
    </row>
    <row r="6" s="33" customFormat="1" ht="28" customHeight="1" spans="1:13">
      <c r="A6" s="40"/>
      <c r="B6" s="40"/>
      <c r="C6" s="41"/>
      <c r="D6" s="41"/>
      <c r="E6" s="41" t="s">
        <v>215</v>
      </c>
      <c r="F6" s="41" t="s">
        <v>216</v>
      </c>
      <c r="G6" s="41" t="s">
        <v>217</v>
      </c>
      <c r="H6" s="41" t="s">
        <v>218</v>
      </c>
      <c r="I6" s="41" t="s">
        <v>219</v>
      </c>
      <c r="J6" s="51" t="s">
        <v>220</v>
      </c>
      <c r="K6" s="41" t="s">
        <v>221</v>
      </c>
      <c r="L6" s="52" t="s">
        <v>222</v>
      </c>
      <c r="M6" s="41" t="s">
        <v>223</v>
      </c>
    </row>
    <row r="7" s="34" customFormat="1" ht="26" customHeight="1" spans="1:13">
      <c r="A7" s="42">
        <v>147001</v>
      </c>
      <c r="B7" s="42" t="s">
        <v>224</v>
      </c>
      <c r="C7" s="43">
        <v>275</v>
      </c>
      <c r="D7" s="44" t="s">
        <v>225</v>
      </c>
      <c r="E7" s="23" t="s">
        <v>226</v>
      </c>
      <c r="F7" s="23" t="s">
        <v>227</v>
      </c>
      <c r="G7" s="23" t="s">
        <v>228</v>
      </c>
      <c r="H7" s="23">
        <v>275</v>
      </c>
      <c r="I7" s="23" t="s">
        <v>229</v>
      </c>
      <c r="J7" s="53" t="s">
        <v>230</v>
      </c>
      <c r="K7" s="23" t="s">
        <v>231</v>
      </c>
      <c r="L7" s="54" t="s">
        <v>232</v>
      </c>
      <c r="M7" s="23"/>
    </row>
    <row r="8" s="34" customFormat="1" ht="26" customHeight="1" spans="1:13">
      <c r="A8" s="42"/>
      <c r="B8" s="42"/>
      <c r="C8" s="43"/>
      <c r="D8" s="44"/>
      <c r="E8" s="23"/>
      <c r="F8" s="23" t="s">
        <v>233</v>
      </c>
      <c r="G8" s="23" t="s">
        <v>234</v>
      </c>
      <c r="H8" s="23">
        <v>0</v>
      </c>
      <c r="I8" s="23" t="s">
        <v>235</v>
      </c>
      <c r="J8" s="23" t="s">
        <v>236</v>
      </c>
      <c r="K8" s="23" t="s">
        <v>237</v>
      </c>
      <c r="L8" s="54" t="s">
        <v>238</v>
      </c>
      <c r="M8" s="23"/>
    </row>
    <row r="9" s="34" customFormat="1" ht="26" customHeight="1" spans="1:13">
      <c r="A9" s="42"/>
      <c r="B9" s="42"/>
      <c r="C9" s="43"/>
      <c r="D9" s="44"/>
      <c r="E9" s="23"/>
      <c r="F9" s="23" t="s">
        <v>239</v>
      </c>
      <c r="G9" s="23" t="s">
        <v>240</v>
      </c>
      <c r="H9" s="23">
        <v>0</v>
      </c>
      <c r="I9" s="23" t="s">
        <v>241</v>
      </c>
      <c r="J9" s="23" t="s">
        <v>242</v>
      </c>
      <c r="K9" s="23" t="s">
        <v>237</v>
      </c>
      <c r="L9" s="54" t="s">
        <v>238</v>
      </c>
      <c r="M9" s="23"/>
    </row>
    <row r="10" s="34" customFormat="1" ht="26" customHeight="1" spans="1:13">
      <c r="A10" s="42"/>
      <c r="B10" s="42"/>
      <c r="C10" s="43"/>
      <c r="D10" s="44"/>
      <c r="E10" s="23" t="s">
        <v>243</v>
      </c>
      <c r="F10" s="23" t="s">
        <v>244</v>
      </c>
      <c r="G10" s="23" t="s">
        <v>245</v>
      </c>
      <c r="H10" s="23">
        <v>3000</v>
      </c>
      <c r="I10" s="23" t="s">
        <v>246</v>
      </c>
      <c r="J10" s="53" t="s">
        <v>247</v>
      </c>
      <c r="K10" s="23" t="s">
        <v>248</v>
      </c>
      <c r="L10" s="54" t="s">
        <v>249</v>
      </c>
      <c r="M10" s="23"/>
    </row>
    <row r="11" s="34" customFormat="1" ht="26" customHeight="1" spans="1:13">
      <c r="A11" s="42"/>
      <c r="B11" s="42"/>
      <c r="C11" s="43"/>
      <c r="D11" s="44"/>
      <c r="E11" s="23"/>
      <c r="F11" s="23" t="s">
        <v>250</v>
      </c>
      <c r="G11" s="23" t="s">
        <v>251</v>
      </c>
      <c r="H11" s="23">
        <v>85</v>
      </c>
      <c r="I11" s="23" t="s">
        <v>252</v>
      </c>
      <c r="J11" s="53" t="s">
        <v>253</v>
      </c>
      <c r="K11" s="23" t="s">
        <v>237</v>
      </c>
      <c r="L11" s="54" t="s">
        <v>249</v>
      </c>
      <c r="M11" s="23"/>
    </row>
    <row r="12" s="34" customFormat="1" ht="26" customHeight="1" spans="1:13">
      <c r="A12" s="42"/>
      <c r="B12" s="42"/>
      <c r="C12" s="43"/>
      <c r="D12" s="44"/>
      <c r="E12" s="23"/>
      <c r="F12" s="23" t="s">
        <v>254</v>
      </c>
      <c r="G12" s="23" t="s">
        <v>255</v>
      </c>
      <c r="H12" s="23" t="s">
        <v>256</v>
      </c>
      <c r="I12" s="23" t="s">
        <v>257</v>
      </c>
      <c r="J12" s="53" t="s">
        <v>258</v>
      </c>
      <c r="K12" s="23" t="s">
        <v>259</v>
      </c>
      <c r="L12" s="54" t="s">
        <v>260</v>
      </c>
      <c r="M12" s="23"/>
    </row>
    <row r="13" s="34" customFormat="1" ht="20" customHeight="1" spans="1:13">
      <c r="A13" s="42"/>
      <c r="B13" s="42"/>
      <c r="C13" s="43"/>
      <c r="D13" s="44"/>
      <c r="E13" s="23" t="s">
        <v>261</v>
      </c>
      <c r="F13" s="23" t="s">
        <v>262</v>
      </c>
      <c r="G13" s="23" t="s">
        <v>263</v>
      </c>
      <c r="H13" s="23"/>
      <c r="I13" s="23"/>
      <c r="J13" s="53"/>
      <c r="K13" s="23"/>
      <c r="L13" s="54"/>
      <c r="M13" s="23"/>
    </row>
    <row r="14" s="34" customFormat="1" ht="30" customHeight="1" spans="1:13">
      <c r="A14" s="42"/>
      <c r="B14" s="42"/>
      <c r="C14" s="43"/>
      <c r="D14" s="44"/>
      <c r="E14" s="23"/>
      <c r="F14" s="23" t="s">
        <v>264</v>
      </c>
      <c r="G14" s="23" t="s">
        <v>265</v>
      </c>
      <c r="H14" s="23" t="s">
        <v>266</v>
      </c>
      <c r="I14" s="23" t="s">
        <v>267</v>
      </c>
      <c r="J14" s="53" t="s">
        <v>268</v>
      </c>
      <c r="K14" s="23" t="s">
        <v>259</v>
      </c>
      <c r="L14" s="54" t="s">
        <v>269</v>
      </c>
      <c r="M14" s="23"/>
    </row>
    <row r="15" s="34" customFormat="1" ht="30" customHeight="1" spans="1:13">
      <c r="A15" s="42"/>
      <c r="B15" s="42"/>
      <c r="C15" s="43"/>
      <c r="D15" s="44"/>
      <c r="E15" s="23"/>
      <c r="F15" s="23" t="s">
        <v>270</v>
      </c>
      <c r="G15" s="23" t="s">
        <v>271</v>
      </c>
      <c r="H15" s="23" t="s">
        <v>266</v>
      </c>
      <c r="I15" s="23" t="s">
        <v>272</v>
      </c>
      <c r="J15" s="53" t="s">
        <v>273</v>
      </c>
      <c r="K15" s="23" t="s">
        <v>259</v>
      </c>
      <c r="L15" s="54" t="s">
        <v>269</v>
      </c>
      <c r="M15" s="23"/>
    </row>
    <row r="16" s="34" customFormat="1" ht="30" customHeight="1" spans="1:13">
      <c r="A16" s="42"/>
      <c r="B16" s="42"/>
      <c r="C16" s="43"/>
      <c r="D16" s="44"/>
      <c r="E16" s="23"/>
      <c r="F16" s="23" t="s">
        <v>274</v>
      </c>
      <c r="G16" s="23" t="s">
        <v>275</v>
      </c>
      <c r="H16" s="23" t="s">
        <v>266</v>
      </c>
      <c r="I16" s="23" t="s">
        <v>276</v>
      </c>
      <c r="J16" s="53" t="s">
        <v>277</v>
      </c>
      <c r="K16" s="23" t="s">
        <v>259</v>
      </c>
      <c r="L16" s="54" t="s">
        <v>269</v>
      </c>
      <c r="M16" s="23"/>
    </row>
    <row r="17" s="34" customFormat="1" ht="30" customHeight="1" spans="1:13">
      <c r="A17" s="42"/>
      <c r="B17" s="42"/>
      <c r="C17" s="43"/>
      <c r="D17" s="44"/>
      <c r="E17" s="23" t="s">
        <v>278</v>
      </c>
      <c r="F17" s="23" t="s">
        <v>279</v>
      </c>
      <c r="G17" s="23" t="s">
        <v>280</v>
      </c>
      <c r="H17" s="23">
        <v>85</v>
      </c>
      <c r="I17" s="23" t="s">
        <v>281</v>
      </c>
      <c r="J17" s="53" t="s">
        <v>282</v>
      </c>
      <c r="K17" s="23" t="s">
        <v>237</v>
      </c>
      <c r="L17" s="54" t="s">
        <v>249</v>
      </c>
      <c r="M17" s="23"/>
    </row>
    <row r="18" s="34" customFormat="1" ht="21" customHeight="1" spans="1:13">
      <c r="A18" s="42">
        <v>147001</v>
      </c>
      <c r="B18" s="42" t="s">
        <v>194</v>
      </c>
      <c r="C18" s="43">
        <v>337.65</v>
      </c>
      <c r="D18" s="44" t="s">
        <v>283</v>
      </c>
      <c r="E18" s="23" t="s">
        <v>226</v>
      </c>
      <c r="F18" s="23" t="s">
        <v>227</v>
      </c>
      <c r="G18" s="23" t="s">
        <v>284</v>
      </c>
      <c r="H18" s="23">
        <v>337.65</v>
      </c>
      <c r="I18" s="23" t="s">
        <v>285</v>
      </c>
      <c r="J18" s="53" t="s">
        <v>286</v>
      </c>
      <c r="K18" s="23" t="s">
        <v>231</v>
      </c>
      <c r="L18" s="54" t="s">
        <v>232</v>
      </c>
      <c r="M18" s="23"/>
    </row>
    <row r="19" s="34" customFormat="1" ht="21" customHeight="1" spans="1:13">
      <c r="A19" s="42"/>
      <c r="B19" s="42"/>
      <c r="C19" s="43"/>
      <c r="D19" s="44"/>
      <c r="E19" s="23"/>
      <c r="F19" s="23" t="s">
        <v>233</v>
      </c>
      <c r="G19" s="23" t="s">
        <v>234</v>
      </c>
      <c r="H19" s="23">
        <v>0</v>
      </c>
      <c r="I19" s="23" t="s">
        <v>235</v>
      </c>
      <c r="J19" s="23" t="s">
        <v>236</v>
      </c>
      <c r="K19" s="23" t="s">
        <v>237</v>
      </c>
      <c r="L19" s="54" t="s">
        <v>238</v>
      </c>
      <c r="M19" s="23"/>
    </row>
    <row r="20" s="34" customFormat="1" ht="21" customHeight="1" spans="1:13">
      <c r="A20" s="42"/>
      <c r="B20" s="42"/>
      <c r="C20" s="43"/>
      <c r="D20" s="44"/>
      <c r="E20" s="23"/>
      <c r="F20" s="23" t="s">
        <v>239</v>
      </c>
      <c r="G20" s="23" t="s">
        <v>240</v>
      </c>
      <c r="H20" s="23">
        <v>0</v>
      </c>
      <c r="I20" s="23" t="s">
        <v>241</v>
      </c>
      <c r="J20" s="23" t="s">
        <v>242</v>
      </c>
      <c r="K20" s="23" t="s">
        <v>237</v>
      </c>
      <c r="L20" s="54" t="s">
        <v>238</v>
      </c>
      <c r="M20" s="23"/>
    </row>
    <row r="21" s="34" customFormat="1" ht="21" customHeight="1" spans="1:13">
      <c r="A21" s="42"/>
      <c r="B21" s="42"/>
      <c r="C21" s="43"/>
      <c r="D21" s="44"/>
      <c r="E21" s="23" t="s">
        <v>243</v>
      </c>
      <c r="F21" s="23" t="s">
        <v>244</v>
      </c>
      <c r="G21" s="23" t="s">
        <v>287</v>
      </c>
      <c r="H21" s="23">
        <v>1000</v>
      </c>
      <c r="I21" s="23" t="s">
        <v>288</v>
      </c>
      <c r="J21" s="53" t="s">
        <v>289</v>
      </c>
      <c r="K21" s="23" t="s">
        <v>248</v>
      </c>
      <c r="L21" s="54" t="s">
        <v>249</v>
      </c>
      <c r="M21" s="23"/>
    </row>
    <row r="22" s="34" customFormat="1" ht="21" customHeight="1" spans="1:13">
      <c r="A22" s="42"/>
      <c r="B22" s="42"/>
      <c r="C22" s="43"/>
      <c r="D22" s="44"/>
      <c r="E22" s="23"/>
      <c r="F22" s="23" t="s">
        <v>250</v>
      </c>
      <c r="G22" s="23" t="s">
        <v>290</v>
      </c>
      <c r="H22" s="45">
        <v>0.9</v>
      </c>
      <c r="I22" s="23" t="s">
        <v>291</v>
      </c>
      <c r="J22" s="53" t="s">
        <v>292</v>
      </c>
      <c r="K22" s="23" t="s">
        <v>237</v>
      </c>
      <c r="L22" s="54" t="s">
        <v>249</v>
      </c>
      <c r="M22" s="23"/>
    </row>
    <row r="23" s="34" customFormat="1" ht="21" customHeight="1" spans="1:13">
      <c r="A23" s="42"/>
      <c r="B23" s="42"/>
      <c r="C23" s="43"/>
      <c r="D23" s="44"/>
      <c r="E23" s="23"/>
      <c r="F23" s="23" t="s">
        <v>254</v>
      </c>
      <c r="G23" s="23" t="s">
        <v>293</v>
      </c>
      <c r="H23" s="23" t="s">
        <v>256</v>
      </c>
      <c r="I23" s="23" t="s">
        <v>294</v>
      </c>
      <c r="J23" s="53" t="s">
        <v>295</v>
      </c>
      <c r="K23" s="23" t="s">
        <v>259</v>
      </c>
      <c r="L23" s="54" t="s">
        <v>269</v>
      </c>
      <c r="M23" s="23"/>
    </row>
    <row r="24" s="34" customFormat="1" ht="21" customHeight="1" spans="1:13">
      <c r="A24" s="42"/>
      <c r="B24" s="42"/>
      <c r="C24" s="43"/>
      <c r="D24" s="44"/>
      <c r="E24" s="23" t="s">
        <v>261</v>
      </c>
      <c r="F24" s="23" t="s">
        <v>262</v>
      </c>
      <c r="G24" s="23" t="s">
        <v>263</v>
      </c>
      <c r="H24" s="23"/>
      <c r="I24" s="23"/>
      <c r="J24" s="53"/>
      <c r="K24" s="23"/>
      <c r="L24" s="54"/>
      <c r="M24" s="23"/>
    </row>
    <row r="25" s="34" customFormat="1" ht="41" customHeight="1" spans="1:13">
      <c r="A25" s="42"/>
      <c r="B25" s="42"/>
      <c r="C25" s="43"/>
      <c r="D25" s="44"/>
      <c r="E25" s="23"/>
      <c r="F25" s="23" t="s">
        <v>264</v>
      </c>
      <c r="G25" s="23" t="s">
        <v>296</v>
      </c>
      <c r="H25" s="23">
        <v>0</v>
      </c>
      <c r="I25" s="23" t="s">
        <v>297</v>
      </c>
      <c r="J25" s="53" t="s">
        <v>298</v>
      </c>
      <c r="K25" s="23" t="s">
        <v>237</v>
      </c>
      <c r="L25" s="54" t="s">
        <v>232</v>
      </c>
      <c r="M25" s="23"/>
    </row>
    <row r="26" s="34" customFormat="1" ht="21" customHeight="1" spans="1:13">
      <c r="A26" s="42"/>
      <c r="B26" s="42"/>
      <c r="C26" s="43"/>
      <c r="D26" s="44"/>
      <c r="E26" s="23"/>
      <c r="F26" s="23" t="s">
        <v>270</v>
      </c>
      <c r="G26" s="23" t="s">
        <v>271</v>
      </c>
      <c r="H26" s="23" t="s">
        <v>266</v>
      </c>
      <c r="I26" s="23" t="s">
        <v>272</v>
      </c>
      <c r="J26" s="53" t="s">
        <v>273</v>
      </c>
      <c r="K26" s="23" t="s">
        <v>259</v>
      </c>
      <c r="L26" s="54" t="s">
        <v>269</v>
      </c>
      <c r="M26" s="23"/>
    </row>
    <row r="27" s="34" customFormat="1" ht="21" customHeight="1" spans="1:13">
      <c r="A27" s="42"/>
      <c r="B27" s="42"/>
      <c r="C27" s="43"/>
      <c r="D27" s="44"/>
      <c r="E27" s="23"/>
      <c r="F27" s="23" t="s">
        <v>274</v>
      </c>
      <c r="G27" s="23" t="s">
        <v>299</v>
      </c>
      <c r="H27" s="23" t="s">
        <v>300</v>
      </c>
      <c r="I27" s="23" t="s">
        <v>301</v>
      </c>
      <c r="J27" s="53" t="s">
        <v>302</v>
      </c>
      <c r="K27" s="23" t="s">
        <v>259</v>
      </c>
      <c r="L27" s="54" t="s">
        <v>269</v>
      </c>
      <c r="M27" s="23"/>
    </row>
    <row r="28" s="34" customFormat="1" ht="28" customHeight="1" spans="1:13">
      <c r="A28" s="42"/>
      <c r="B28" s="42"/>
      <c r="C28" s="43"/>
      <c r="D28" s="44"/>
      <c r="E28" s="23" t="s">
        <v>278</v>
      </c>
      <c r="F28" s="23" t="s">
        <v>279</v>
      </c>
      <c r="G28" s="23" t="s">
        <v>303</v>
      </c>
      <c r="H28" s="23">
        <v>95</v>
      </c>
      <c r="I28" s="23" t="s">
        <v>304</v>
      </c>
      <c r="J28" s="53" t="s">
        <v>305</v>
      </c>
      <c r="K28" s="23" t="s">
        <v>237</v>
      </c>
      <c r="L28" s="54" t="s">
        <v>232</v>
      </c>
      <c r="M28" s="23"/>
    </row>
    <row r="29" s="34" customFormat="1" ht="18" customHeight="1" spans="1:13">
      <c r="A29" s="42">
        <v>147001</v>
      </c>
      <c r="B29" s="42" t="s">
        <v>195</v>
      </c>
      <c r="C29" s="43">
        <v>34</v>
      </c>
      <c r="D29" s="44" t="s">
        <v>306</v>
      </c>
      <c r="E29" s="23" t="s">
        <v>307</v>
      </c>
      <c r="F29" s="23" t="s">
        <v>227</v>
      </c>
      <c r="G29" s="23" t="s">
        <v>308</v>
      </c>
      <c r="H29" s="23">
        <v>34</v>
      </c>
      <c r="I29" s="23" t="s">
        <v>309</v>
      </c>
      <c r="J29" s="53" t="s">
        <v>286</v>
      </c>
      <c r="K29" s="23" t="s">
        <v>231</v>
      </c>
      <c r="L29" s="54" t="s">
        <v>232</v>
      </c>
      <c r="M29" s="23"/>
    </row>
    <row r="30" s="34" customFormat="1" ht="23" customHeight="1" spans="1:13">
      <c r="A30" s="42"/>
      <c r="B30" s="42"/>
      <c r="C30" s="43"/>
      <c r="D30" s="44"/>
      <c r="E30" s="23"/>
      <c r="F30" s="23" t="s">
        <v>233</v>
      </c>
      <c r="G30" s="23" t="s">
        <v>234</v>
      </c>
      <c r="H30" s="23">
        <v>0</v>
      </c>
      <c r="I30" s="23" t="s">
        <v>235</v>
      </c>
      <c r="J30" s="23" t="s">
        <v>236</v>
      </c>
      <c r="K30" s="23" t="s">
        <v>237</v>
      </c>
      <c r="L30" s="54" t="s">
        <v>238</v>
      </c>
      <c r="M30" s="23"/>
    </row>
    <row r="31" s="34" customFormat="1" ht="23" customHeight="1" spans="1:13">
      <c r="A31" s="42"/>
      <c r="B31" s="42"/>
      <c r="C31" s="43"/>
      <c r="D31" s="44"/>
      <c r="E31" s="23"/>
      <c r="F31" s="23" t="s">
        <v>239</v>
      </c>
      <c r="G31" s="23" t="s">
        <v>240</v>
      </c>
      <c r="H31" s="23">
        <v>0</v>
      </c>
      <c r="I31" s="23" t="s">
        <v>241</v>
      </c>
      <c r="J31" s="23" t="s">
        <v>242</v>
      </c>
      <c r="K31" s="23" t="s">
        <v>237</v>
      </c>
      <c r="L31" s="54" t="s">
        <v>238</v>
      </c>
      <c r="M31" s="23"/>
    </row>
    <row r="32" s="34" customFormat="1" ht="18" customHeight="1" spans="1:13">
      <c r="A32" s="42"/>
      <c r="B32" s="42"/>
      <c r="C32" s="43"/>
      <c r="D32" s="44"/>
      <c r="E32" s="23" t="s">
        <v>243</v>
      </c>
      <c r="F32" s="23" t="s">
        <v>244</v>
      </c>
      <c r="G32" s="23" t="s">
        <v>310</v>
      </c>
      <c r="H32" s="23">
        <v>1</v>
      </c>
      <c r="I32" s="23" t="s">
        <v>311</v>
      </c>
      <c r="J32" s="53" t="s">
        <v>312</v>
      </c>
      <c r="K32" s="23" t="s">
        <v>313</v>
      </c>
      <c r="L32" s="54" t="s">
        <v>249</v>
      </c>
      <c r="M32" s="23"/>
    </row>
    <row r="33" s="34" customFormat="1" ht="18" customHeight="1" spans="1:13">
      <c r="A33" s="42"/>
      <c r="B33" s="42"/>
      <c r="C33" s="43"/>
      <c r="D33" s="44"/>
      <c r="E33" s="23"/>
      <c r="F33" s="23" t="s">
        <v>250</v>
      </c>
      <c r="G33" s="23" t="s">
        <v>314</v>
      </c>
      <c r="H33" s="23">
        <v>100</v>
      </c>
      <c r="I33" s="23" t="s">
        <v>315</v>
      </c>
      <c r="J33" s="53" t="s">
        <v>316</v>
      </c>
      <c r="K33" s="23" t="s">
        <v>237</v>
      </c>
      <c r="L33" s="54" t="s">
        <v>249</v>
      </c>
      <c r="M33" s="23"/>
    </row>
    <row r="34" s="34" customFormat="1" ht="18" customHeight="1" spans="1:13">
      <c r="A34" s="42"/>
      <c r="B34" s="42"/>
      <c r="C34" s="43"/>
      <c r="D34" s="44"/>
      <c r="E34" s="23"/>
      <c r="F34" s="23" t="s">
        <v>254</v>
      </c>
      <c r="G34" s="23" t="s">
        <v>317</v>
      </c>
      <c r="H34" s="23" t="s">
        <v>318</v>
      </c>
      <c r="I34" s="23" t="s">
        <v>319</v>
      </c>
      <c r="J34" s="53" t="s">
        <v>320</v>
      </c>
      <c r="K34" s="23" t="s">
        <v>259</v>
      </c>
      <c r="L34" s="54" t="s">
        <v>260</v>
      </c>
      <c r="M34" s="23"/>
    </row>
    <row r="35" s="34" customFormat="1" ht="18" customHeight="1" spans="1:13">
      <c r="A35" s="42"/>
      <c r="B35" s="42"/>
      <c r="C35" s="43"/>
      <c r="D35" s="44"/>
      <c r="E35" s="23" t="s">
        <v>321</v>
      </c>
      <c r="F35" s="23" t="s">
        <v>262</v>
      </c>
      <c r="G35" s="23" t="s">
        <v>263</v>
      </c>
      <c r="H35" s="23"/>
      <c r="I35" s="23"/>
      <c r="J35" s="53"/>
      <c r="K35" s="23"/>
      <c r="L35" s="54"/>
      <c r="M35" s="23"/>
    </row>
    <row r="36" s="34" customFormat="1" ht="18" customHeight="1" spans="1:13">
      <c r="A36" s="42"/>
      <c r="B36" s="42"/>
      <c r="C36" s="43"/>
      <c r="D36" s="44"/>
      <c r="E36" s="23"/>
      <c r="F36" s="23" t="s">
        <v>264</v>
      </c>
      <c r="G36" s="23" t="s">
        <v>322</v>
      </c>
      <c r="H36" s="23" t="s">
        <v>266</v>
      </c>
      <c r="I36" s="23" t="s">
        <v>323</v>
      </c>
      <c r="J36" s="53" t="s">
        <v>324</v>
      </c>
      <c r="K36" s="23" t="s">
        <v>259</v>
      </c>
      <c r="L36" s="54" t="s">
        <v>269</v>
      </c>
      <c r="M36" s="23"/>
    </row>
    <row r="37" s="34" customFormat="1" ht="18" customHeight="1" spans="1:13">
      <c r="A37" s="42"/>
      <c r="B37" s="42"/>
      <c r="C37" s="43"/>
      <c r="D37" s="44"/>
      <c r="E37" s="23"/>
      <c r="F37" s="23" t="s">
        <v>270</v>
      </c>
      <c r="G37" s="23" t="s">
        <v>325</v>
      </c>
      <c r="H37" s="23" t="s">
        <v>266</v>
      </c>
      <c r="I37" s="23" t="s">
        <v>326</v>
      </c>
      <c r="J37" s="53" t="s">
        <v>273</v>
      </c>
      <c r="K37" s="23" t="s">
        <v>259</v>
      </c>
      <c r="L37" s="54" t="s">
        <v>269</v>
      </c>
      <c r="M37" s="23"/>
    </row>
    <row r="38" s="34" customFormat="1" ht="18" customHeight="1" spans="1:13">
      <c r="A38" s="42"/>
      <c r="B38" s="42"/>
      <c r="C38" s="43"/>
      <c r="D38" s="44"/>
      <c r="E38" s="23"/>
      <c r="F38" s="23" t="s">
        <v>274</v>
      </c>
      <c r="G38" s="23" t="s">
        <v>327</v>
      </c>
      <c r="H38" s="23" t="s">
        <v>266</v>
      </c>
      <c r="I38" s="23" t="s">
        <v>328</v>
      </c>
      <c r="J38" s="53" t="s">
        <v>329</v>
      </c>
      <c r="K38" s="23" t="s">
        <v>259</v>
      </c>
      <c r="L38" s="54" t="s">
        <v>269</v>
      </c>
      <c r="M38" s="23"/>
    </row>
    <row r="39" s="34" customFormat="1" ht="18" customHeight="1" spans="1:13">
      <c r="A39" s="42"/>
      <c r="B39" s="42"/>
      <c r="C39" s="43"/>
      <c r="D39" s="44"/>
      <c r="E39" s="23" t="s">
        <v>278</v>
      </c>
      <c r="F39" s="23" t="s">
        <v>279</v>
      </c>
      <c r="G39" s="23" t="s">
        <v>330</v>
      </c>
      <c r="H39" s="23">
        <v>90</v>
      </c>
      <c r="I39" s="23" t="s">
        <v>330</v>
      </c>
      <c r="J39" s="53" t="s">
        <v>331</v>
      </c>
      <c r="K39" s="23" t="s">
        <v>237</v>
      </c>
      <c r="L39" s="54" t="s">
        <v>249</v>
      </c>
      <c r="M39" s="23"/>
    </row>
    <row r="40" s="34" customFormat="1" ht="20" customHeight="1" spans="1:13">
      <c r="A40" s="42">
        <v>147001</v>
      </c>
      <c r="B40" s="42" t="s">
        <v>196</v>
      </c>
      <c r="C40" s="43">
        <v>0.95</v>
      </c>
      <c r="D40" s="44" t="s">
        <v>332</v>
      </c>
      <c r="E40" s="23" t="s">
        <v>307</v>
      </c>
      <c r="F40" s="23" t="s">
        <v>227</v>
      </c>
      <c r="G40" s="23" t="s">
        <v>284</v>
      </c>
      <c r="H40" s="23">
        <v>0.95</v>
      </c>
      <c r="I40" s="23" t="s">
        <v>333</v>
      </c>
      <c r="J40" s="53" t="s">
        <v>286</v>
      </c>
      <c r="K40" s="23" t="s">
        <v>231</v>
      </c>
      <c r="L40" s="54" t="s">
        <v>232</v>
      </c>
      <c r="M40" s="23"/>
    </row>
    <row r="41" s="34" customFormat="1" ht="20" customHeight="1" spans="1:13">
      <c r="A41" s="42"/>
      <c r="B41" s="42"/>
      <c r="C41" s="43"/>
      <c r="D41" s="44"/>
      <c r="E41" s="23"/>
      <c r="F41" s="23" t="s">
        <v>233</v>
      </c>
      <c r="G41" s="23" t="s">
        <v>234</v>
      </c>
      <c r="H41" s="23">
        <v>0</v>
      </c>
      <c r="I41" s="23" t="s">
        <v>235</v>
      </c>
      <c r="J41" s="23" t="s">
        <v>236</v>
      </c>
      <c r="K41" s="23" t="s">
        <v>237</v>
      </c>
      <c r="L41" s="54" t="s">
        <v>238</v>
      </c>
      <c r="M41" s="23"/>
    </row>
    <row r="42" s="34" customFormat="1" ht="20" customHeight="1" spans="1:13">
      <c r="A42" s="42"/>
      <c r="B42" s="42"/>
      <c r="C42" s="43"/>
      <c r="D42" s="44"/>
      <c r="E42" s="23"/>
      <c r="F42" s="23" t="s">
        <v>239</v>
      </c>
      <c r="G42" s="23" t="s">
        <v>240</v>
      </c>
      <c r="H42" s="23">
        <v>0</v>
      </c>
      <c r="I42" s="23" t="s">
        <v>241</v>
      </c>
      <c r="J42" s="23" t="s">
        <v>242</v>
      </c>
      <c r="K42" s="23" t="s">
        <v>237</v>
      </c>
      <c r="L42" s="54" t="s">
        <v>238</v>
      </c>
      <c r="M42" s="23"/>
    </row>
    <row r="43" s="34" customFormat="1" ht="20" customHeight="1" spans="1:13">
      <c r="A43" s="42"/>
      <c r="B43" s="42"/>
      <c r="C43" s="43"/>
      <c r="D43" s="44"/>
      <c r="E43" s="23" t="s">
        <v>334</v>
      </c>
      <c r="F43" s="23" t="s">
        <v>244</v>
      </c>
      <c r="G43" s="23" t="s">
        <v>335</v>
      </c>
      <c r="H43" s="23">
        <v>3</v>
      </c>
      <c r="I43" s="23" t="s">
        <v>336</v>
      </c>
      <c r="J43" s="53" t="s">
        <v>337</v>
      </c>
      <c r="K43" s="23" t="s">
        <v>248</v>
      </c>
      <c r="L43" s="54" t="s">
        <v>249</v>
      </c>
      <c r="M43" s="23"/>
    </row>
    <row r="44" s="34" customFormat="1" ht="20" customHeight="1" spans="1:13">
      <c r="A44" s="42"/>
      <c r="B44" s="42"/>
      <c r="C44" s="43"/>
      <c r="D44" s="44"/>
      <c r="E44" s="23"/>
      <c r="F44" s="23" t="s">
        <v>250</v>
      </c>
      <c r="G44" s="23" t="s">
        <v>338</v>
      </c>
      <c r="H44" s="23">
        <v>85</v>
      </c>
      <c r="I44" s="23" t="s">
        <v>339</v>
      </c>
      <c r="J44" s="53" t="s">
        <v>340</v>
      </c>
      <c r="K44" s="23" t="s">
        <v>237</v>
      </c>
      <c r="L44" s="54" t="s">
        <v>232</v>
      </c>
      <c r="M44" s="23"/>
    </row>
    <row r="45" s="34" customFormat="1" ht="20" customHeight="1" spans="1:13">
      <c r="A45" s="42"/>
      <c r="B45" s="42"/>
      <c r="C45" s="43"/>
      <c r="D45" s="44"/>
      <c r="E45" s="23"/>
      <c r="F45" s="23" t="s">
        <v>254</v>
      </c>
      <c r="G45" s="23" t="s">
        <v>341</v>
      </c>
      <c r="H45" s="23" t="s">
        <v>318</v>
      </c>
      <c r="I45" s="23" t="s">
        <v>342</v>
      </c>
      <c r="J45" s="53" t="s">
        <v>343</v>
      </c>
      <c r="K45" s="23" t="s">
        <v>259</v>
      </c>
      <c r="L45" s="54" t="s">
        <v>260</v>
      </c>
      <c r="M45" s="23"/>
    </row>
    <row r="46" s="34" customFormat="1" ht="20" customHeight="1" spans="1:13">
      <c r="A46" s="42"/>
      <c r="B46" s="42"/>
      <c r="C46" s="43"/>
      <c r="D46" s="44"/>
      <c r="E46" s="23" t="s">
        <v>321</v>
      </c>
      <c r="F46" s="23" t="s">
        <v>262</v>
      </c>
      <c r="G46" s="23" t="s">
        <v>263</v>
      </c>
      <c r="H46" s="23"/>
      <c r="I46" s="23"/>
      <c r="J46" s="53"/>
      <c r="K46" s="23"/>
      <c r="L46" s="54"/>
      <c r="M46" s="23"/>
    </row>
    <row r="47" s="34" customFormat="1" ht="20" customHeight="1" spans="1:13">
      <c r="A47" s="42"/>
      <c r="B47" s="42"/>
      <c r="C47" s="43"/>
      <c r="D47" s="44"/>
      <c r="E47" s="23"/>
      <c r="F47" s="23" t="s">
        <v>264</v>
      </c>
      <c r="G47" s="23" t="s">
        <v>344</v>
      </c>
      <c r="H47" s="23" t="s">
        <v>266</v>
      </c>
      <c r="I47" s="23" t="s">
        <v>345</v>
      </c>
      <c r="J47" s="53" t="s">
        <v>346</v>
      </c>
      <c r="K47" s="23" t="s">
        <v>259</v>
      </c>
      <c r="L47" s="54" t="s">
        <v>269</v>
      </c>
      <c r="M47" s="23"/>
    </row>
    <row r="48" s="34" customFormat="1" ht="20" customHeight="1" spans="1:13">
      <c r="A48" s="42"/>
      <c r="B48" s="42"/>
      <c r="C48" s="43"/>
      <c r="D48" s="44"/>
      <c r="E48" s="23"/>
      <c r="F48" s="23" t="s">
        <v>270</v>
      </c>
      <c r="G48" s="23" t="s">
        <v>347</v>
      </c>
      <c r="H48" s="23" t="s">
        <v>266</v>
      </c>
      <c r="I48" s="23" t="s">
        <v>348</v>
      </c>
      <c r="J48" s="53" t="s">
        <v>346</v>
      </c>
      <c r="K48" s="23" t="s">
        <v>259</v>
      </c>
      <c r="L48" s="54" t="s">
        <v>269</v>
      </c>
      <c r="M48" s="23"/>
    </row>
    <row r="49" s="34" customFormat="1" ht="20" customHeight="1" spans="1:13">
      <c r="A49" s="42"/>
      <c r="B49" s="42"/>
      <c r="C49" s="43"/>
      <c r="D49" s="44"/>
      <c r="E49" s="23"/>
      <c r="F49" s="23" t="s">
        <v>274</v>
      </c>
      <c r="G49" s="23" t="s">
        <v>349</v>
      </c>
      <c r="H49" s="23" t="s">
        <v>266</v>
      </c>
      <c r="I49" s="23" t="s">
        <v>350</v>
      </c>
      <c r="J49" s="53" t="s">
        <v>346</v>
      </c>
      <c r="K49" s="23" t="s">
        <v>259</v>
      </c>
      <c r="L49" s="54" t="s">
        <v>269</v>
      </c>
      <c r="M49" s="23"/>
    </row>
    <row r="50" s="34" customFormat="1" ht="20" customHeight="1" spans="1:13">
      <c r="A50" s="42"/>
      <c r="B50" s="42"/>
      <c r="C50" s="43"/>
      <c r="D50" s="44"/>
      <c r="E50" s="23" t="s">
        <v>278</v>
      </c>
      <c r="F50" s="23" t="s">
        <v>279</v>
      </c>
      <c r="G50" s="23" t="s">
        <v>330</v>
      </c>
      <c r="H50" s="23">
        <v>90</v>
      </c>
      <c r="I50" s="23" t="s">
        <v>330</v>
      </c>
      <c r="J50" s="53" t="s">
        <v>331</v>
      </c>
      <c r="K50" s="23" t="s">
        <v>237</v>
      </c>
      <c r="L50" s="54" t="s">
        <v>249</v>
      </c>
      <c r="M50" s="23"/>
    </row>
  </sheetData>
  <mergeCells count="37">
    <mergeCell ref="A1:B1"/>
    <mergeCell ref="A2:M2"/>
    <mergeCell ref="A3:M3"/>
    <mergeCell ref="K4:M4"/>
    <mergeCell ref="E5:M5"/>
    <mergeCell ref="A5:A6"/>
    <mergeCell ref="A7:A17"/>
    <mergeCell ref="A18:A28"/>
    <mergeCell ref="A29:A39"/>
    <mergeCell ref="A40:A50"/>
    <mergeCell ref="B5:B6"/>
    <mergeCell ref="B7:B17"/>
    <mergeCell ref="B18:B28"/>
    <mergeCell ref="B29:B39"/>
    <mergeCell ref="B40:B50"/>
    <mergeCell ref="C5:C6"/>
    <mergeCell ref="C7:C17"/>
    <mergeCell ref="C18:C28"/>
    <mergeCell ref="C29:C39"/>
    <mergeCell ref="C40:C50"/>
    <mergeCell ref="D5:D6"/>
    <mergeCell ref="D7:D17"/>
    <mergeCell ref="D18:D28"/>
    <mergeCell ref="D29:D39"/>
    <mergeCell ref="D40:D50"/>
    <mergeCell ref="E7:E9"/>
    <mergeCell ref="E10:E12"/>
    <mergeCell ref="E13:E16"/>
    <mergeCell ref="E18:E20"/>
    <mergeCell ref="E21:E23"/>
    <mergeCell ref="E24:E27"/>
    <mergeCell ref="E29:E31"/>
    <mergeCell ref="E32:E34"/>
    <mergeCell ref="E35:E38"/>
    <mergeCell ref="E40:E42"/>
    <mergeCell ref="E43:E45"/>
    <mergeCell ref="E46:E49"/>
  </mergeCells>
  <pageMargins left="0.314583333333333" right="0.275" top="0.66875" bottom="0.314583333333333" header="0.511805555555556" footer="0.275"/>
  <pageSetup paperSize="9" scale="73"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5"/>
  <sheetViews>
    <sheetView topLeftCell="A16" workbookViewId="0">
      <selection activeCell="I8" sqref="I8:I24"/>
    </sheetView>
  </sheetViews>
  <sheetFormatPr defaultColWidth="7" defaultRowHeight="12"/>
  <cols>
    <col min="1" max="1" width="7.36111111111111" style="1" customWidth="1"/>
    <col min="2" max="2" width="6.36111111111111" style="1" customWidth="1"/>
    <col min="3" max="3" width="8.26851851851852" style="1" customWidth="1"/>
    <col min="4" max="4" width="8.09259259259259" style="1" customWidth="1"/>
    <col min="5" max="5" width="5.72222222222222" style="1" customWidth="1"/>
    <col min="6" max="6" width="6.26851851851852" style="1" customWidth="1"/>
    <col min="7" max="7" width="6.62962962962963" style="1" customWidth="1"/>
    <col min="8" max="8" width="6.26851851851852" style="1" customWidth="1"/>
    <col min="9" max="9" width="8.62962962962963" style="4" customWidth="1"/>
    <col min="10" max="10" width="19.7037037037037" style="1" customWidth="1"/>
    <col min="11" max="11" width="8.14814814814815" style="1" customWidth="1"/>
    <col min="12" max="12" width="9.88888888888889" style="1" customWidth="1"/>
    <col min="13" max="13" width="10.6666666666667" style="1" customWidth="1"/>
    <col min="14" max="14" width="11.2222222222222" style="1" customWidth="1"/>
    <col min="15" max="15" width="7.36111111111111" style="1" customWidth="1"/>
    <col min="16" max="16" width="7.55555555555556" style="1" customWidth="1"/>
    <col min="17" max="17" width="5.5462962962963" style="1" customWidth="1"/>
    <col min="18" max="18" width="26.3333333333333" style="1" customWidth="1"/>
    <col min="19" max="19" width="24" style="1" customWidth="1"/>
    <col min="20" max="20" width="7.36111111111111" style="1" customWidth="1"/>
    <col min="21" max="30" width="9" style="1" customWidth="1"/>
    <col min="31" max="16384" width="7" style="1"/>
  </cols>
  <sheetData>
    <row r="1" s="1" customFormat="1" ht="20" customHeight="1" spans="1:9">
      <c r="A1" s="1" t="s">
        <v>351</v>
      </c>
      <c r="I1" s="4"/>
    </row>
    <row r="2" s="2" customFormat="1" ht="28" customHeight="1" spans="1:20">
      <c r="A2" s="5" t="s">
        <v>352</v>
      </c>
      <c r="B2" s="5"/>
      <c r="C2" s="5"/>
      <c r="D2" s="5"/>
      <c r="E2" s="5"/>
      <c r="F2" s="5"/>
      <c r="G2" s="5"/>
      <c r="H2" s="5"/>
      <c r="I2" s="5"/>
      <c r="J2" s="5"/>
      <c r="K2" s="5"/>
      <c r="L2" s="5"/>
      <c r="M2" s="5"/>
      <c r="N2" s="5"/>
      <c r="O2" s="5"/>
      <c r="P2" s="5"/>
      <c r="Q2" s="5"/>
      <c r="R2" s="5"/>
      <c r="S2" s="5"/>
      <c r="T2" s="5"/>
    </row>
    <row r="3" s="2" customFormat="1" ht="23.25" customHeight="1" spans="1:20">
      <c r="A3" s="6" t="s">
        <v>353</v>
      </c>
      <c r="B3" s="6"/>
      <c r="C3" s="6"/>
      <c r="D3" s="6"/>
      <c r="E3" s="6"/>
      <c r="F3" s="6"/>
      <c r="G3" s="6"/>
      <c r="H3" s="6"/>
      <c r="I3" s="6"/>
      <c r="J3" s="6"/>
      <c r="K3" s="6"/>
      <c r="L3" s="6"/>
      <c r="M3" s="6"/>
      <c r="N3" s="6"/>
      <c r="O3" s="6"/>
      <c r="P3" s="6"/>
      <c r="Q3" s="6"/>
      <c r="R3" s="6"/>
      <c r="S3" s="6"/>
      <c r="T3" s="6"/>
    </row>
    <row r="4" s="2" customFormat="1" ht="16.4" customHeight="1" spans="1:20">
      <c r="A4" s="7"/>
      <c r="B4" s="7"/>
      <c r="C4" s="7"/>
      <c r="D4" s="7"/>
      <c r="E4" s="7"/>
      <c r="F4" s="7"/>
      <c r="G4" s="7"/>
      <c r="H4" s="7"/>
      <c r="I4" s="7"/>
      <c r="J4" s="7"/>
      <c r="K4" s="7"/>
      <c r="R4" s="26" t="s">
        <v>201</v>
      </c>
      <c r="S4" s="26"/>
      <c r="T4" s="26"/>
    </row>
    <row r="5" s="2" customFormat="1" ht="18.15" customHeight="1" spans="1:20">
      <c r="A5" s="8" t="s">
        <v>166</v>
      </c>
      <c r="B5" s="8" t="s">
        <v>167</v>
      </c>
      <c r="C5" s="8" t="s">
        <v>354</v>
      </c>
      <c r="D5" s="8"/>
      <c r="E5" s="8"/>
      <c r="F5" s="8"/>
      <c r="G5" s="8"/>
      <c r="H5" s="8"/>
      <c r="I5" s="8"/>
      <c r="J5" s="12" t="s">
        <v>355</v>
      </c>
      <c r="K5" s="8" t="s">
        <v>356</v>
      </c>
      <c r="L5" s="13" t="s">
        <v>357</v>
      </c>
      <c r="M5" s="13"/>
      <c r="N5" s="13"/>
      <c r="O5" s="13"/>
      <c r="P5" s="13"/>
      <c r="Q5" s="13"/>
      <c r="R5" s="13"/>
      <c r="S5" s="13"/>
      <c r="T5" s="13"/>
    </row>
    <row r="6" s="2" customFormat="1" ht="19" customHeight="1" spans="1:20">
      <c r="A6" s="8"/>
      <c r="B6" s="8"/>
      <c r="C6" s="8" t="s">
        <v>358</v>
      </c>
      <c r="D6" s="8" t="s">
        <v>359</v>
      </c>
      <c r="E6" s="8"/>
      <c r="F6" s="8"/>
      <c r="G6" s="8"/>
      <c r="H6" s="8" t="s">
        <v>360</v>
      </c>
      <c r="I6" s="8"/>
      <c r="J6" s="14"/>
      <c r="K6" s="8"/>
      <c r="L6" s="13"/>
      <c r="M6" s="13"/>
      <c r="N6" s="13"/>
      <c r="O6" s="13"/>
      <c r="P6" s="13"/>
      <c r="Q6" s="13"/>
      <c r="R6" s="13"/>
      <c r="S6" s="13"/>
      <c r="T6" s="13"/>
    </row>
    <row r="7" s="2" customFormat="1" ht="51" customHeight="1" spans="1:20">
      <c r="A7" s="8"/>
      <c r="B7" s="8"/>
      <c r="C7" s="8"/>
      <c r="D7" s="8" t="s">
        <v>185</v>
      </c>
      <c r="E7" s="8" t="s">
        <v>361</v>
      </c>
      <c r="F7" s="8" t="s">
        <v>362</v>
      </c>
      <c r="G7" s="8" t="s">
        <v>363</v>
      </c>
      <c r="H7" s="8" t="s">
        <v>78</v>
      </c>
      <c r="I7" s="8" t="s">
        <v>79</v>
      </c>
      <c r="J7" s="15"/>
      <c r="K7" s="8"/>
      <c r="L7" s="8" t="s">
        <v>215</v>
      </c>
      <c r="M7" s="8" t="s">
        <v>216</v>
      </c>
      <c r="N7" s="8" t="s">
        <v>217</v>
      </c>
      <c r="O7" s="8" t="s">
        <v>222</v>
      </c>
      <c r="P7" s="8" t="s">
        <v>218</v>
      </c>
      <c r="Q7" s="8" t="s">
        <v>364</v>
      </c>
      <c r="R7" s="8" t="s">
        <v>365</v>
      </c>
      <c r="S7" s="8" t="s">
        <v>366</v>
      </c>
      <c r="T7" s="8" t="s">
        <v>223</v>
      </c>
    </row>
    <row r="8" s="3" customFormat="1" ht="26" customHeight="1" spans="1:20">
      <c r="A8" s="9">
        <v>147001</v>
      </c>
      <c r="B8" s="9" t="s">
        <v>75</v>
      </c>
      <c r="C8" s="10">
        <f>D8+F8</f>
        <v>2748.73</v>
      </c>
      <c r="D8" s="10">
        <v>2273.73</v>
      </c>
      <c r="E8" s="10"/>
      <c r="F8" s="10">
        <v>475</v>
      </c>
      <c r="G8" s="10"/>
      <c r="H8" s="10">
        <v>2101.13</v>
      </c>
      <c r="I8" s="10">
        <v>647.6</v>
      </c>
      <c r="J8" s="16" t="s">
        <v>367</v>
      </c>
      <c r="K8" s="17" t="s">
        <v>368</v>
      </c>
      <c r="L8" s="18" t="s">
        <v>369</v>
      </c>
      <c r="M8" s="19" t="s">
        <v>370</v>
      </c>
      <c r="N8" s="20" t="s">
        <v>371</v>
      </c>
      <c r="O8" s="20" t="s">
        <v>232</v>
      </c>
      <c r="P8" s="20">
        <v>2101.13</v>
      </c>
      <c r="Q8" s="20" t="s">
        <v>231</v>
      </c>
      <c r="R8" s="27" t="s">
        <v>372</v>
      </c>
      <c r="S8" s="27" t="s">
        <v>373</v>
      </c>
      <c r="T8" s="28">
        <v>10</v>
      </c>
    </row>
    <row r="9" s="3" customFormat="1" ht="26" customHeight="1" spans="1:20">
      <c r="A9" s="9"/>
      <c r="B9" s="9"/>
      <c r="C9" s="10"/>
      <c r="D9" s="10"/>
      <c r="E9" s="10"/>
      <c r="F9" s="10"/>
      <c r="G9" s="10"/>
      <c r="H9" s="10"/>
      <c r="I9" s="10"/>
      <c r="J9" s="21"/>
      <c r="K9" s="17"/>
      <c r="L9" s="18"/>
      <c r="M9" s="22"/>
      <c r="N9" s="20" t="s">
        <v>374</v>
      </c>
      <c r="O9" s="20" t="s">
        <v>232</v>
      </c>
      <c r="P9" s="20">
        <v>647.6</v>
      </c>
      <c r="Q9" s="20" t="s">
        <v>231</v>
      </c>
      <c r="R9" s="27" t="s">
        <v>372</v>
      </c>
      <c r="S9" s="27" t="s">
        <v>373</v>
      </c>
      <c r="T9" s="29">
        <v>10</v>
      </c>
    </row>
    <row r="10" s="3" customFormat="1" ht="26" customHeight="1" spans="1:20">
      <c r="A10" s="9"/>
      <c r="B10" s="9"/>
      <c r="C10" s="10"/>
      <c r="D10" s="10"/>
      <c r="E10" s="10"/>
      <c r="F10" s="10"/>
      <c r="G10" s="10"/>
      <c r="H10" s="10"/>
      <c r="I10" s="10"/>
      <c r="J10" s="21"/>
      <c r="K10" s="17"/>
      <c r="L10" s="18"/>
      <c r="M10" s="18" t="s">
        <v>375</v>
      </c>
      <c r="N10" s="23" t="s">
        <v>234</v>
      </c>
      <c r="O10" s="23" t="s">
        <v>238</v>
      </c>
      <c r="P10" s="23">
        <v>0</v>
      </c>
      <c r="Q10" s="23" t="s">
        <v>237</v>
      </c>
      <c r="R10" s="23" t="s">
        <v>236</v>
      </c>
      <c r="S10" s="23" t="s">
        <v>236</v>
      </c>
      <c r="T10" s="30">
        <v>10</v>
      </c>
    </row>
    <row r="11" s="3" customFormat="1" ht="26" customHeight="1" spans="1:20">
      <c r="A11" s="9"/>
      <c r="B11" s="9"/>
      <c r="C11" s="10"/>
      <c r="D11" s="10"/>
      <c r="E11" s="10"/>
      <c r="F11" s="10"/>
      <c r="G11" s="10"/>
      <c r="H11" s="10"/>
      <c r="I11" s="10"/>
      <c r="J11" s="21"/>
      <c r="K11" s="17"/>
      <c r="L11" s="18"/>
      <c r="M11" s="18" t="s">
        <v>376</v>
      </c>
      <c r="N11" s="23" t="s">
        <v>240</v>
      </c>
      <c r="O11" s="23" t="s">
        <v>238</v>
      </c>
      <c r="P11" s="23">
        <v>0</v>
      </c>
      <c r="Q11" s="23" t="s">
        <v>237</v>
      </c>
      <c r="R11" s="23" t="s">
        <v>242</v>
      </c>
      <c r="S11" s="23" t="s">
        <v>242</v>
      </c>
      <c r="T11" s="9">
        <v>10</v>
      </c>
    </row>
    <row r="12" s="3" customFormat="1" ht="26" customHeight="1" spans="1:20">
      <c r="A12" s="9"/>
      <c r="B12" s="9"/>
      <c r="C12" s="10"/>
      <c r="D12" s="10"/>
      <c r="E12" s="10"/>
      <c r="F12" s="10"/>
      <c r="G12" s="10"/>
      <c r="H12" s="10"/>
      <c r="I12" s="10"/>
      <c r="J12" s="21"/>
      <c r="K12" s="17"/>
      <c r="L12" s="18" t="s">
        <v>377</v>
      </c>
      <c r="M12" s="19" t="s">
        <v>244</v>
      </c>
      <c r="N12" s="20" t="s">
        <v>378</v>
      </c>
      <c r="O12" s="20" t="s">
        <v>249</v>
      </c>
      <c r="P12" s="20">
        <v>10</v>
      </c>
      <c r="Q12" s="20" t="s">
        <v>379</v>
      </c>
      <c r="R12" s="27" t="s">
        <v>380</v>
      </c>
      <c r="S12" s="27" t="s">
        <v>381</v>
      </c>
      <c r="T12" s="9">
        <v>5</v>
      </c>
    </row>
    <row r="13" s="3" customFormat="1" ht="33" customHeight="1" spans="1:20">
      <c r="A13" s="9"/>
      <c r="B13" s="9"/>
      <c r="C13" s="10"/>
      <c r="D13" s="10"/>
      <c r="E13" s="10"/>
      <c r="F13" s="10"/>
      <c r="G13" s="10"/>
      <c r="H13" s="10"/>
      <c r="I13" s="10"/>
      <c r="J13" s="21"/>
      <c r="K13" s="17"/>
      <c r="L13" s="18"/>
      <c r="M13" s="24"/>
      <c r="N13" s="20" t="s">
        <v>382</v>
      </c>
      <c r="O13" s="20" t="s">
        <v>249</v>
      </c>
      <c r="P13" s="20">
        <v>15</v>
      </c>
      <c r="Q13" s="20" t="s">
        <v>313</v>
      </c>
      <c r="R13" s="27" t="s">
        <v>383</v>
      </c>
      <c r="S13" s="27" t="s">
        <v>384</v>
      </c>
      <c r="T13" s="9">
        <v>5</v>
      </c>
    </row>
    <row r="14" s="3" customFormat="1" ht="26" customHeight="1" spans="1:20">
      <c r="A14" s="9"/>
      <c r="B14" s="9"/>
      <c r="C14" s="10"/>
      <c r="D14" s="10"/>
      <c r="E14" s="10"/>
      <c r="F14" s="10"/>
      <c r="G14" s="10"/>
      <c r="H14" s="10"/>
      <c r="I14" s="10"/>
      <c r="J14" s="21"/>
      <c r="K14" s="17"/>
      <c r="L14" s="18"/>
      <c r="M14" s="24"/>
      <c r="N14" s="20" t="s">
        <v>385</v>
      </c>
      <c r="O14" s="20" t="s">
        <v>249</v>
      </c>
      <c r="P14" s="20">
        <v>10</v>
      </c>
      <c r="Q14" s="20" t="s">
        <v>379</v>
      </c>
      <c r="R14" s="27" t="s">
        <v>380</v>
      </c>
      <c r="S14" s="27" t="s">
        <v>386</v>
      </c>
      <c r="T14" s="9">
        <v>5</v>
      </c>
    </row>
    <row r="15" s="3" customFormat="1" ht="26" customHeight="1" spans="1:20">
      <c r="A15" s="9"/>
      <c r="B15" s="9"/>
      <c r="C15" s="10"/>
      <c r="D15" s="10"/>
      <c r="E15" s="10"/>
      <c r="F15" s="10"/>
      <c r="G15" s="10"/>
      <c r="H15" s="10"/>
      <c r="I15" s="10"/>
      <c r="J15" s="21"/>
      <c r="K15" s="17"/>
      <c r="L15" s="18"/>
      <c r="M15" s="22"/>
      <c r="N15" s="20" t="s">
        <v>387</v>
      </c>
      <c r="O15" s="20" t="s">
        <v>249</v>
      </c>
      <c r="P15" s="20">
        <v>1500</v>
      </c>
      <c r="Q15" s="20" t="s">
        <v>248</v>
      </c>
      <c r="R15" s="27" t="s">
        <v>380</v>
      </c>
      <c r="S15" s="27" t="s">
        <v>388</v>
      </c>
      <c r="T15" s="9">
        <v>5</v>
      </c>
    </row>
    <row r="16" s="3" customFormat="1" ht="26" customHeight="1" spans="1:20">
      <c r="A16" s="9"/>
      <c r="B16" s="9"/>
      <c r="C16" s="10"/>
      <c r="D16" s="10"/>
      <c r="E16" s="10"/>
      <c r="F16" s="10"/>
      <c r="G16" s="10"/>
      <c r="H16" s="10"/>
      <c r="I16" s="10"/>
      <c r="J16" s="21"/>
      <c r="K16" s="17"/>
      <c r="L16" s="18"/>
      <c r="M16" s="19" t="s">
        <v>250</v>
      </c>
      <c r="N16" s="20" t="s">
        <v>389</v>
      </c>
      <c r="O16" s="20" t="s">
        <v>249</v>
      </c>
      <c r="P16" s="20">
        <v>90</v>
      </c>
      <c r="Q16" s="20" t="s">
        <v>237</v>
      </c>
      <c r="R16" s="27" t="s">
        <v>390</v>
      </c>
      <c r="S16" s="27" t="s">
        <v>391</v>
      </c>
      <c r="T16" s="9">
        <v>5</v>
      </c>
    </row>
    <row r="17" s="3" customFormat="1" ht="26" customHeight="1" spans="1:20">
      <c r="A17" s="9"/>
      <c r="B17" s="9"/>
      <c r="C17" s="10"/>
      <c r="D17" s="10"/>
      <c r="E17" s="10"/>
      <c r="F17" s="10"/>
      <c r="G17" s="10"/>
      <c r="H17" s="10"/>
      <c r="I17" s="10"/>
      <c r="J17" s="21"/>
      <c r="K17" s="17"/>
      <c r="L17" s="18"/>
      <c r="M17" s="18" t="s">
        <v>254</v>
      </c>
      <c r="N17" s="18" t="s">
        <v>392</v>
      </c>
      <c r="O17" s="18" t="s">
        <v>260</v>
      </c>
      <c r="P17" s="18" t="s">
        <v>393</v>
      </c>
      <c r="Q17" s="18" t="s">
        <v>259</v>
      </c>
      <c r="R17" s="31" t="s">
        <v>394</v>
      </c>
      <c r="S17" s="31" t="s">
        <v>395</v>
      </c>
      <c r="T17" s="9">
        <v>5</v>
      </c>
    </row>
    <row r="18" s="3" customFormat="1" ht="25" customHeight="1" spans="1:20">
      <c r="A18" s="9"/>
      <c r="B18" s="9"/>
      <c r="C18" s="10"/>
      <c r="D18" s="10"/>
      <c r="E18" s="10"/>
      <c r="F18" s="10"/>
      <c r="G18" s="10"/>
      <c r="H18" s="10"/>
      <c r="I18" s="10"/>
      <c r="J18" s="21"/>
      <c r="K18" s="17"/>
      <c r="L18" s="18" t="s">
        <v>396</v>
      </c>
      <c r="M18" s="18" t="s">
        <v>397</v>
      </c>
      <c r="N18" s="18" t="s">
        <v>263</v>
      </c>
      <c r="O18" s="18"/>
      <c r="P18" s="18"/>
      <c r="Q18" s="18"/>
      <c r="R18" s="31"/>
      <c r="S18" s="31"/>
      <c r="T18" s="9"/>
    </row>
    <row r="19" s="3" customFormat="1" ht="25" customHeight="1" spans="1:20">
      <c r="A19" s="9"/>
      <c r="B19" s="9"/>
      <c r="C19" s="10"/>
      <c r="D19" s="10"/>
      <c r="E19" s="10"/>
      <c r="F19" s="10"/>
      <c r="G19" s="10"/>
      <c r="H19" s="10"/>
      <c r="I19" s="10"/>
      <c r="J19" s="21"/>
      <c r="K19" s="17"/>
      <c r="L19" s="18"/>
      <c r="M19" s="19" t="s">
        <v>398</v>
      </c>
      <c r="N19" s="18" t="s">
        <v>399</v>
      </c>
      <c r="O19" s="18" t="s">
        <v>249</v>
      </c>
      <c r="P19" s="18">
        <v>2</v>
      </c>
      <c r="Q19" s="18" t="s">
        <v>400</v>
      </c>
      <c r="R19" s="31" t="s">
        <v>401</v>
      </c>
      <c r="S19" s="31" t="s">
        <v>402</v>
      </c>
      <c r="T19" s="9">
        <v>4</v>
      </c>
    </row>
    <row r="20" s="3" customFormat="1" ht="33" customHeight="1" spans="1:20">
      <c r="A20" s="9"/>
      <c r="B20" s="9"/>
      <c r="C20" s="10"/>
      <c r="D20" s="10"/>
      <c r="E20" s="10"/>
      <c r="F20" s="10"/>
      <c r="G20" s="10"/>
      <c r="H20" s="10"/>
      <c r="I20" s="10"/>
      <c r="J20" s="21"/>
      <c r="K20" s="17"/>
      <c r="L20" s="18"/>
      <c r="M20" s="24"/>
      <c r="N20" s="18" t="s">
        <v>344</v>
      </c>
      <c r="O20" s="18" t="s">
        <v>269</v>
      </c>
      <c r="P20" s="18" t="s">
        <v>403</v>
      </c>
      <c r="Q20" s="18" t="s">
        <v>259</v>
      </c>
      <c r="R20" s="31" t="s">
        <v>404</v>
      </c>
      <c r="S20" s="31" t="s">
        <v>405</v>
      </c>
      <c r="T20" s="9">
        <v>4</v>
      </c>
    </row>
    <row r="21" s="3" customFormat="1" ht="33" customHeight="1" spans="1:20">
      <c r="A21" s="9"/>
      <c r="B21" s="9"/>
      <c r="C21" s="10"/>
      <c r="D21" s="10"/>
      <c r="E21" s="10"/>
      <c r="F21" s="10"/>
      <c r="G21" s="10"/>
      <c r="H21" s="10"/>
      <c r="I21" s="10"/>
      <c r="J21" s="21"/>
      <c r="K21" s="17"/>
      <c r="L21" s="18"/>
      <c r="M21" s="22"/>
      <c r="N21" s="18" t="s">
        <v>406</v>
      </c>
      <c r="O21" s="18" t="s">
        <v>269</v>
      </c>
      <c r="P21" s="18" t="s">
        <v>407</v>
      </c>
      <c r="Q21" s="18" t="s">
        <v>259</v>
      </c>
      <c r="R21" s="31" t="s">
        <v>408</v>
      </c>
      <c r="S21" s="31" t="s">
        <v>409</v>
      </c>
      <c r="T21" s="9">
        <v>4</v>
      </c>
    </row>
    <row r="22" s="3" customFormat="1" ht="33" customHeight="1" spans="1:20">
      <c r="A22" s="9"/>
      <c r="B22" s="9"/>
      <c r="C22" s="10"/>
      <c r="D22" s="10"/>
      <c r="E22" s="10"/>
      <c r="F22" s="10"/>
      <c r="G22" s="10"/>
      <c r="H22" s="10"/>
      <c r="I22" s="10"/>
      <c r="J22" s="21"/>
      <c r="K22" s="17"/>
      <c r="L22" s="18"/>
      <c r="M22" s="18" t="s">
        <v>410</v>
      </c>
      <c r="N22" s="18" t="s">
        <v>411</v>
      </c>
      <c r="O22" s="18" t="s">
        <v>269</v>
      </c>
      <c r="P22" s="18" t="s">
        <v>403</v>
      </c>
      <c r="Q22" s="18" t="s">
        <v>259</v>
      </c>
      <c r="R22" s="31" t="s">
        <v>412</v>
      </c>
      <c r="S22" s="31" t="s">
        <v>413</v>
      </c>
      <c r="T22" s="9">
        <v>4</v>
      </c>
    </row>
    <row r="23" s="3" customFormat="1" ht="33" customHeight="1" spans="1:20">
      <c r="A23" s="9"/>
      <c r="B23" s="9"/>
      <c r="C23" s="10"/>
      <c r="D23" s="10"/>
      <c r="E23" s="10"/>
      <c r="F23" s="10"/>
      <c r="G23" s="10"/>
      <c r="H23" s="10"/>
      <c r="I23" s="10"/>
      <c r="J23" s="21"/>
      <c r="K23" s="17"/>
      <c r="L23" s="18"/>
      <c r="M23" s="18" t="s">
        <v>274</v>
      </c>
      <c r="N23" s="18" t="s">
        <v>414</v>
      </c>
      <c r="O23" s="18" t="s">
        <v>269</v>
      </c>
      <c r="P23" s="18" t="s">
        <v>403</v>
      </c>
      <c r="Q23" s="18" t="s">
        <v>259</v>
      </c>
      <c r="R23" s="31" t="s">
        <v>415</v>
      </c>
      <c r="S23" s="31" t="s">
        <v>416</v>
      </c>
      <c r="T23" s="9">
        <v>4</v>
      </c>
    </row>
    <row r="24" s="3" customFormat="1" ht="33" customHeight="1" spans="1:20">
      <c r="A24" s="9"/>
      <c r="B24" s="9"/>
      <c r="C24" s="10"/>
      <c r="D24" s="10"/>
      <c r="E24" s="10"/>
      <c r="F24" s="10"/>
      <c r="G24" s="10"/>
      <c r="H24" s="10"/>
      <c r="I24" s="10"/>
      <c r="J24" s="25"/>
      <c r="K24" s="17"/>
      <c r="L24" s="18" t="s">
        <v>278</v>
      </c>
      <c r="M24" s="18" t="s">
        <v>417</v>
      </c>
      <c r="N24" s="18" t="s">
        <v>330</v>
      </c>
      <c r="O24" s="18" t="s">
        <v>249</v>
      </c>
      <c r="P24" s="18">
        <v>90</v>
      </c>
      <c r="Q24" s="18" t="s">
        <v>237</v>
      </c>
      <c r="R24" s="31" t="s">
        <v>418</v>
      </c>
      <c r="S24" s="31" t="s">
        <v>419</v>
      </c>
      <c r="T24" s="9">
        <v>10</v>
      </c>
    </row>
    <row r="25" s="1" customFormat="1" ht="28" customHeight="1" spans="8:9">
      <c r="H25" s="11"/>
      <c r="I25" s="11"/>
    </row>
  </sheetData>
  <mergeCells count="30">
    <mergeCell ref="A2:T2"/>
    <mergeCell ref="A3:T3"/>
    <mergeCell ref="R4:T4"/>
    <mergeCell ref="C5:I5"/>
    <mergeCell ref="D6:G6"/>
    <mergeCell ref="H6:I6"/>
    <mergeCell ref="H25:I25"/>
    <mergeCell ref="A5:A7"/>
    <mergeCell ref="A8:A24"/>
    <mergeCell ref="B5:B7"/>
    <mergeCell ref="B8:B24"/>
    <mergeCell ref="C6:C7"/>
    <mergeCell ref="C8:C24"/>
    <mergeCell ref="D8:D24"/>
    <mergeCell ref="E8:E24"/>
    <mergeCell ref="F8:F24"/>
    <mergeCell ref="G8:G24"/>
    <mergeCell ref="H8:H24"/>
    <mergeCell ref="I8:I24"/>
    <mergeCell ref="J5:J7"/>
    <mergeCell ref="J8:J24"/>
    <mergeCell ref="K5:K7"/>
    <mergeCell ref="K8:K24"/>
    <mergeCell ref="L8:L11"/>
    <mergeCell ref="L12:L17"/>
    <mergeCell ref="L18:L23"/>
    <mergeCell ref="M8:M9"/>
    <mergeCell ref="M12:M15"/>
    <mergeCell ref="M19:M21"/>
    <mergeCell ref="L5:T6"/>
  </mergeCells>
  <printOptions horizontalCentered="1" verticalCentered="1"/>
  <pageMargins left="0.314583333333333" right="0.314583333333333" top="1" bottom="0.590277777777778" header="0.5" footer="0.5"/>
  <pageSetup paperSize="9" scale="71"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8"/>
  <sheetViews>
    <sheetView workbookViewId="0">
      <selection activeCell="E8" sqref="E8"/>
    </sheetView>
  </sheetViews>
  <sheetFormatPr defaultColWidth="10" defaultRowHeight="14.4" outlineLevelRow="7"/>
  <cols>
    <col min="1" max="1" width="6.87962962962963" customWidth="1"/>
    <col min="2" max="2" width="16.8796296296296" customWidth="1"/>
    <col min="3" max="3" width="10.3796296296296" customWidth="1"/>
    <col min="4" max="5" width="9.76851851851852" customWidth="1"/>
    <col min="6" max="6" width="9.12962962962963" customWidth="1"/>
    <col min="7" max="7" width="4.12962962962963" customWidth="1"/>
    <col min="8" max="8" width="6" customWidth="1"/>
    <col min="9" max="11" width="7.12962962962963" customWidth="1"/>
    <col min="12" max="12" width="5.87962962962963" customWidth="1"/>
    <col min="13" max="13" width="6.87962962962963" customWidth="1"/>
    <col min="14" max="14" width="9.25" customWidth="1"/>
    <col min="15" max="15" width="8.37962962962963" customWidth="1"/>
    <col min="16" max="16" width="7.75" customWidth="1"/>
    <col min="17" max="17" width="11" customWidth="1"/>
    <col min="18" max="20" width="9.76851851851852" customWidth="1"/>
  </cols>
  <sheetData>
    <row r="1" ht="22.8" customHeight="1" spans="1:17">
      <c r="A1" s="79" t="s">
        <v>55</v>
      </c>
      <c r="B1" s="79"/>
      <c r="C1" s="80"/>
      <c r="D1" s="80"/>
      <c r="E1" s="80"/>
      <c r="F1" s="80"/>
      <c r="G1" s="80"/>
      <c r="H1" s="80"/>
      <c r="I1" s="80"/>
      <c r="J1" s="80"/>
      <c r="K1" s="80"/>
      <c r="L1" s="80"/>
      <c r="M1" s="80"/>
      <c r="N1" s="80"/>
      <c r="O1" s="80"/>
      <c r="P1" s="80"/>
      <c r="Q1" s="80"/>
    </row>
    <row r="2" ht="35.85" customHeight="1" spans="1:17">
      <c r="A2" s="81" t="s">
        <v>56</v>
      </c>
      <c r="B2" s="81"/>
      <c r="C2" s="81"/>
      <c r="D2" s="81"/>
      <c r="E2" s="81"/>
      <c r="F2" s="81"/>
      <c r="G2" s="81"/>
      <c r="H2" s="81"/>
      <c r="I2" s="81"/>
      <c r="J2" s="81"/>
      <c r="K2" s="81"/>
      <c r="L2" s="81"/>
      <c r="M2" s="81"/>
      <c r="N2" s="81"/>
      <c r="O2" s="81"/>
      <c r="P2" s="81"/>
      <c r="Q2" s="81"/>
    </row>
    <row r="3" ht="31.05" customHeight="1" spans="1:17">
      <c r="A3" s="82" t="s">
        <v>2</v>
      </c>
      <c r="B3" s="82"/>
      <c r="C3" s="82"/>
      <c r="D3" s="82"/>
      <c r="E3" s="82"/>
      <c r="F3" s="82"/>
      <c r="G3" s="82"/>
      <c r="H3" s="82"/>
      <c r="I3" s="82"/>
      <c r="J3" s="82"/>
      <c r="K3" s="82"/>
      <c r="L3" s="82"/>
      <c r="M3" s="82"/>
      <c r="N3" s="82"/>
      <c r="O3" s="82"/>
      <c r="P3" s="82"/>
      <c r="Q3" s="82"/>
    </row>
    <row r="4" ht="17.25" customHeight="1" spans="1:17">
      <c r="A4" s="83" t="s">
        <v>3</v>
      </c>
      <c r="B4" s="83"/>
      <c r="C4" s="83"/>
      <c r="D4" s="83"/>
      <c r="E4" s="83"/>
      <c r="F4" s="83"/>
      <c r="G4" s="83"/>
      <c r="H4" s="83"/>
      <c r="I4" s="83"/>
      <c r="J4" s="83"/>
      <c r="K4" s="83"/>
      <c r="L4" s="83"/>
      <c r="M4" s="83"/>
      <c r="N4" s="83"/>
      <c r="O4" s="83"/>
      <c r="P4" s="83"/>
      <c r="Q4" s="83"/>
    </row>
    <row r="5" ht="34.5" customHeight="1" spans="1:17">
      <c r="A5" s="8" t="s">
        <v>57</v>
      </c>
      <c r="B5" s="8"/>
      <c r="C5" s="8" t="s">
        <v>58</v>
      </c>
      <c r="D5" s="8" t="s">
        <v>59</v>
      </c>
      <c r="E5" s="8"/>
      <c r="F5" s="8"/>
      <c r="G5" s="8"/>
      <c r="H5" s="8"/>
      <c r="I5" s="8"/>
      <c r="J5" s="8"/>
      <c r="K5" s="8"/>
      <c r="L5" s="8" t="s">
        <v>60</v>
      </c>
      <c r="M5" s="8"/>
      <c r="N5" s="8"/>
      <c r="O5" s="8"/>
      <c r="P5" s="8"/>
      <c r="Q5" s="8"/>
    </row>
    <row r="6" ht="31.05" customHeight="1" spans="1:17">
      <c r="A6" s="8" t="s">
        <v>61</v>
      </c>
      <c r="B6" s="8" t="s">
        <v>62</v>
      </c>
      <c r="C6" s="8"/>
      <c r="D6" s="8" t="s">
        <v>63</v>
      </c>
      <c r="E6" s="8" t="s">
        <v>64</v>
      </c>
      <c r="F6" s="8" t="s">
        <v>65</v>
      </c>
      <c r="G6" s="8" t="s">
        <v>66</v>
      </c>
      <c r="H6" s="110" t="s">
        <v>67</v>
      </c>
      <c r="I6" s="110" t="s">
        <v>68</v>
      </c>
      <c r="J6" s="110" t="s">
        <v>69</v>
      </c>
      <c r="K6" s="8" t="s">
        <v>70</v>
      </c>
      <c r="L6" s="8" t="s">
        <v>63</v>
      </c>
      <c r="M6" s="8" t="s">
        <v>47</v>
      </c>
      <c r="N6" s="8"/>
      <c r="O6" s="8"/>
      <c r="P6" s="110" t="s">
        <v>71</v>
      </c>
      <c r="Q6" s="110" t="s">
        <v>52</v>
      </c>
    </row>
    <row r="7" ht="28.45" customHeight="1" spans="1:17">
      <c r="A7" s="8"/>
      <c r="B7" s="8"/>
      <c r="C7" s="8"/>
      <c r="D7" s="8"/>
      <c r="E7" s="8"/>
      <c r="F7" s="8"/>
      <c r="G7" s="8"/>
      <c r="H7" s="110"/>
      <c r="I7" s="110"/>
      <c r="J7" s="110"/>
      <c r="K7" s="8"/>
      <c r="L7" s="8"/>
      <c r="M7" s="8" t="s">
        <v>72</v>
      </c>
      <c r="N7" s="8" t="s">
        <v>73</v>
      </c>
      <c r="O7" s="8" t="s">
        <v>74</v>
      </c>
      <c r="P7" s="110"/>
      <c r="Q7" s="110"/>
    </row>
    <row r="8" s="138" customFormat="1" ht="31.9" customHeight="1" spans="1:17">
      <c r="A8" s="89">
        <v>147001</v>
      </c>
      <c r="B8" s="89" t="s">
        <v>75</v>
      </c>
      <c r="C8" s="139">
        <f>SUM(D8)+L8</f>
        <v>2748.73</v>
      </c>
      <c r="D8" s="139">
        <f>SUM(E8:F8)</f>
        <v>2748.73</v>
      </c>
      <c r="E8" s="140">
        <v>2273.73</v>
      </c>
      <c r="F8" s="140">
        <v>475</v>
      </c>
      <c r="G8" s="99"/>
      <c r="H8" s="99"/>
      <c r="I8" s="99"/>
      <c r="J8" s="99"/>
      <c r="K8" s="99"/>
      <c r="L8" s="99"/>
      <c r="M8" s="99"/>
      <c r="N8" s="99"/>
      <c r="O8" s="99"/>
      <c r="P8" s="99"/>
      <c r="Q8" s="99"/>
    </row>
  </sheetData>
  <mergeCells count="22">
    <mergeCell ref="A1:B1"/>
    <mergeCell ref="A2:Q2"/>
    <mergeCell ref="A3:Q3"/>
    <mergeCell ref="A4:Q4"/>
    <mergeCell ref="A5:B5"/>
    <mergeCell ref="D5:K5"/>
    <mergeCell ref="L5:Q5"/>
    <mergeCell ref="M6:O6"/>
    <mergeCell ref="A6:A7"/>
    <mergeCell ref="B6:B7"/>
    <mergeCell ref="C5:C7"/>
    <mergeCell ref="D6:D7"/>
    <mergeCell ref="E6:E7"/>
    <mergeCell ref="F6:F7"/>
    <mergeCell ref="G6:G7"/>
    <mergeCell ref="H6:H7"/>
    <mergeCell ref="I6:I7"/>
    <mergeCell ref="J6:J7"/>
    <mergeCell ref="K6:K7"/>
    <mergeCell ref="L6:L7"/>
    <mergeCell ref="P6:P7"/>
    <mergeCell ref="Q6:Q7"/>
  </mergeCells>
  <printOptions horizontalCentered="1"/>
  <pageMargins left="0.590277777777778" right="0.235416666666667" top="0.235416666666667" bottom="0.15625" header="0" footer="0"/>
  <pageSetup paperSize="9" scale="98"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7"/>
  <sheetViews>
    <sheetView workbookViewId="0">
      <selection activeCell="A3" sqref="A3:I3"/>
    </sheetView>
  </sheetViews>
  <sheetFormatPr defaultColWidth="10" defaultRowHeight="14.4" outlineLevelRow="6"/>
  <cols>
    <col min="1" max="1" width="10.0462962962963" customWidth="1"/>
    <col min="2" max="2" width="15.3333333333333" customWidth="1"/>
    <col min="3" max="3" width="9.88888888888889" customWidth="1"/>
    <col min="4" max="10" width="10.7777777777778" customWidth="1"/>
    <col min="11" max="12" width="9.76851851851852" customWidth="1"/>
  </cols>
  <sheetData>
    <row r="1" ht="22.8" customHeight="1" spans="1:9">
      <c r="A1" s="79" t="s">
        <v>76</v>
      </c>
      <c r="B1" s="79"/>
      <c r="C1" s="80"/>
      <c r="D1" s="80"/>
      <c r="E1" s="80"/>
      <c r="F1" s="80"/>
      <c r="G1" s="80"/>
      <c r="H1" s="80"/>
      <c r="I1" s="80"/>
    </row>
    <row r="2" ht="35.85" customHeight="1" spans="1:9">
      <c r="A2" s="81" t="s">
        <v>77</v>
      </c>
      <c r="B2" s="81"/>
      <c r="C2" s="81"/>
      <c r="D2" s="81"/>
      <c r="E2" s="81"/>
      <c r="F2" s="81"/>
      <c r="G2" s="81"/>
      <c r="H2" s="81"/>
      <c r="I2" s="81"/>
    </row>
    <row r="3" ht="26.7" customHeight="1" spans="1:9">
      <c r="A3" s="82" t="s">
        <v>2</v>
      </c>
      <c r="B3" s="82"/>
      <c r="C3" s="82"/>
      <c r="D3" s="82"/>
      <c r="E3" s="82"/>
      <c r="F3" s="82"/>
      <c r="G3" s="82"/>
      <c r="H3" s="82"/>
      <c r="I3" s="82"/>
    </row>
    <row r="4" ht="16.35" customHeight="1" spans="1:9">
      <c r="A4" s="83" t="s">
        <v>3</v>
      </c>
      <c r="B4" s="83"/>
      <c r="C4" s="83"/>
      <c r="D4" s="83"/>
      <c r="E4" s="83"/>
      <c r="F4" s="83"/>
      <c r="G4" s="83"/>
      <c r="H4" s="83"/>
      <c r="I4" s="83"/>
    </row>
    <row r="5" ht="23" customHeight="1" spans="1:9">
      <c r="A5" s="8" t="s">
        <v>57</v>
      </c>
      <c r="B5" s="8"/>
      <c r="C5" s="8" t="s">
        <v>58</v>
      </c>
      <c r="D5" s="8" t="s">
        <v>78</v>
      </c>
      <c r="E5" s="8"/>
      <c r="F5" s="8"/>
      <c r="G5" s="8" t="s">
        <v>79</v>
      </c>
      <c r="H5" s="8"/>
      <c r="I5" s="8"/>
    </row>
    <row r="6" ht="25.3" customHeight="1" spans="1:9">
      <c r="A6" s="8" t="s">
        <v>61</v>
      </c>
      <c r="B6" s="8" t="s">
        <v>62</v>
      </c>
      <c r="C6" s="8"/>
      <c r="D6" s="8" t="s">
        <v>63</v>
      </c>
      <c r="E6" s="8" t="s">
        <v>80</v>
      </c>
      <c r="F6" s="8" t="s">
        <v>81</v>
      </c>
      <c r="G6" s="8" t="s">
        <v>63</v>
      </c>
      <c r="H6" s="8" t="s">
        <v>82</v>
      </c>
      <c r="I6" s="8" t="s">
        <v>83</v>
      </c>
    </row>
    <row r="7" s="2" customFormat="1" ht="28" customHeight="1" spans="1:9">
      <c r="A7" s="136">
        <v>147001</v>
      </c>
      <c r="B7" s="136" t="s">
        <v>75</v>
      </c>
      <c r="C7" s="99">
        <f>D7+G7</f>
        <v>2748.74</v>
      </c>
      <c r="D7" s="99">
        <f>SUM(E7:F7)</f>
        <v>2101.14</v>
      </c>
      <c r="E7" s="137">
        <v>1761.51</v>
      </c>
      <c r="F7" s="137">
        <v>339.63</v>
      </c>
      <c r="G7" s="99">
        <f>SUM(H7:I7)</f>
        <v>647.6</v>
      </c>
      <c r="H7" s="137">
        <v>372.6</v>
      </c>
      <c r="I7" s="137">
        <v>275</v>
      </c>
    </row>
  </sheetData>
  <mergeCells count="8">
    <mergeCell ref="A1:B1"/>
    <mergeCell ref="A2:I2"/>
    <mergeCell ref="A3:I3"/>
    <mergeCell ref="A4:I4"/>
    <mergeCell ref="A5:B5"/>
    <mergeCell ref="D5:F5"/>
    <mergeCell ref="G5:I5"/>
    <mergeCell ref="C5:C6"/>
  </mergeCells>
  <printOptions horizontalCentered="1"/>
  <pageMargins left="0.786805555555556" right="0.236111111111111" top="0.865972222222222" bottom="0.156944444444444" header="0" footer="0"/>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3"/>
  <sheetViews>
    <sheetView topLeftCell="A20" workbookViewId="0">
      <selection activeCell="B8" sqref="B8"/>
    </sheetView>
  </sheetViews>
  <sheetFormatPr defaultColWidth="10" defaultRowHeight="14.4" outlineLevelCol="3"/>
  <cols>
    <col min="1" max="1" width="22.6574074074074" customWidth="1"/>
    <col min="2" max="2" width="11.3333333333333" customWidth="1"/>
    <col min="3" max="3" width="32.9722222222222" customWidth="1"/>
    <col min="4" max="4" width="9.77777777777778" customWidth="1"/>
    <col min="5" max="5" width="9.76851851851852" customWidth="1"/>
  </cols>
  <sheetData>
    <row r="1" ht="17.25" customHeight="1" spans="1:4">
      <c r="A1" s="80" t="s">
        <v>84</v>
      </c>
      <c r="B1" s="80"/>
      <c r="C1" s="80"/>
      <c r="D1" s="80"/>
    </row>
    <row r="2" ht="60.35" customHeight="1" spans="1:4">
      <c r="A2" s="81" t="s">
        <v>85</v>
      </c>
      <c r="B2" s="81"/>
      <c r="C2" s="81"/>
      <c r="D2" s="81"/>
    </row>
    <row r="3" ht="22.8" customHeight="1" spans="1:4">
      <c r="A3" s="82" t="s">
        <v>2</v>
      </c>
      <c r="B3" s="82"/>
      <c r="C3" s="82"/>
      <c r="D3" s="82"/>
    </row>
    <row r="4" ht="16.35" customHeight="1" spans="1:4">
      <c r="A4" s="83" t="s">
        <v>3</v>
      </c>
      <c r="B4" s="83"/>
      <c r="C4" s="83"/>
      <c r="D4" s="83"/>
    </row>
    <row r="5" ht="31.9" customHeight="1" spans="1:4">
      <c r="A5" s="13" t="s">
        <v>4</v>
      </c>
      <c r="B5" s="13"/>
      <c r="C5" s="13" t="s">
        <v>5</v>
      </c>
      <c r="D5" s="13"/>
    </row>
    <row r="6" ht="21.55" customHeight="1" spans="1:4">
      <c r="A6" s="132" t="s">
        <v>86</v>
      </c>
      <c r="B6" s="132" t="s">
        <v>7</v>
      </c>
      <c r="C6" s="132" t="s">
        <v>86</v>
      </c>
      <c r="D6" s="132" t="s">
        <v>7</v>
      </c>
    </row>
    <row r="7" ht="17" customHeight="1" spans="1:4">
      <c r="A7" s="90" t="s">
        <v>87</v>
      </c>
      <c r="B7" s="92">
        <f>SUM(B8:B14)</f>
        <v>2273.73</v>
      </c>
      <c r="C7" s="90" t="s">
        <v>88</v>
      </c>
      <c r="D7" s="92">
        <f>SUM(D8:D39)</f>
        <v>2273.73</v>
      </c>
    </row>
    <row r="8" ht="17" customHeight="1" spans="1:4">
      <c r="A8" s="90" t="s">
        <v>89</v>
      </c>
      <c r="B8" s="106">
        <v>2273.73</v>
      </c>
      <c r="C8" s="90" t="s">
        <v>9</v>
      </c>
      <c r="D8" s="106"/>
    </row>
    <row r="9" ht="17" customHeight="1" spans="1:4">
      <c r="A9" s="90" t="s">
        <v>90</v>
      </c>
      <c r="B9" s="133"/>
      <c r="C9" s="90" t="s">
        <v>11</v>
      </c>
      <c r="D9" s="106"/>
    </row>
    <row r="10" ht="17" customHeight="1" spans="1:4">
      <c r="A10" s="90" t="s">
        <v>91</v>
      </c>
      <c r="B10" s="133"/>
      <c r="C10" s="90" t="s">
        <v>13</v>
      </c>
      <c r="D10" s="106"/>
    </row>
    <row r="11" ht="17" customHeight="1" spans="1:4">
      <c r="A11" s="90" t="s">
        <v>92</v>
      </c>
      <c r="B11" s="97"/>
      <c r="C11" s="90" t="s">
        <v>15</v>
      </c>
      <c r="D11" s="106"/>
    </row>
    <row r="12" ht="17" customHeight="1" spans="1:4">
      <c r="A12" s="90" t="s">
        <v>89</v>
      </c>
      <c r="B12" s="133"/>
      <c r="C12" s="90" t="s">
        <v>17</v>
      </c>
      <c r="D12" s="106">
        <v>2039.8</v>
      </c>
    </row>
    <row r="13" ht="17" customHeight="1" spans="1:4">
      <c r="A13" s="90" t="s">
        <v>90</v>
      </c>
      <c r="B13" s="133"/>
      <c r="C13" s="90" t="s">
        <v>19</v>
      </c>
      <c r="D13" s="106"/>
    </row>
    <row r="14" ht="17" customHeight="1" spans="1:4">
      <c r="A14" s="90" t="s">
        <v>91</v>
      </c>
      <c r="B14" s="133"/>
      <c r="C14" s="90" t="s">
        <v>21</v>
      </c>
      <c r="D14" s="106"/>
    </row>
    <row r="15" ht="17" customHeight="1" spans="1:4">
      <c r="A15" s="90"/>
      <c r="B15" s="134"/>
      <c r="C15" s="90" t="s">
        <v>22</v>
      </c>
      <c r="D15" s="106">
        <v>162.92</v>
      </c>
    </row>
    <row r="16" ht="17" customHeight="1" spans="1:4">
      <c r="A16" s="90"/>
      <c r="B16" s="134"/>
      <c r="C16" s="90" t="s">
        <v>23</v>
      </c>
      <c r="D16" s="106"/>
    </row>
    <row r="17" ht="17" customHeight="1" spans="1:4">
      <c r="A17" s="90"/>
      <c r="B17" s="134"/>
      <c r="C17" s="90" t="s">
        <v>24</v>
      </c>
      <c r="D17" s="106">
        <v>71.01</v>
      </c>
    </row>
    <row r="18" ht="17" customHeight="1" spans="1:4">
      <c r="A18" s="90"/>
      <c r="B18" s="134"/>
      <c r="C18" s="90" t="s">
        <v>25</v>
      </c>
      <c r="D18" s="133"/>
    </row>
    <row r="19" ht="17" customHeight="1" spans="1:4">
      <c r="A19" s="90"/>
      <c r="B19" s="134"/>
      <c r="C19" s="90" t="s">
        <v>26</v>
      </c>
      <c r="D19" s="133"/>
    </row>
    <row r="20" ht="17" customHeight="1" spans="1:4">
      <c r="A20" s="90"/>
      <c r="B20" s="90"/>
      <c r="C20" s="90" t="s">
        <v>27</v>
      </c>
      <c r="D20" s="133"/>
    </row>
    <row r="21" ht="17" customHeight="1" spans="1:4">
      <c r="A21" s="90"/>
      <c r="B21" s="90"/>
      <c r="C21" s="90" t="s">
        <v>28</v>
      </c>
      <c r="D21" s="133"/>
    </row>
    <row r="22" ht="17" customHeight="1" spans="1:4">
      <c r="A22" s="90"/>
      <c r="B22" s="90"/>
      <c r="C22" s="90" t="s">
        <v>29</v>
      </c>
      <c r="D22" s="133"/>
    </row>
    <row r="23" ht="17" customHeight="1" spans="1:4">
      <c r="A23" s="90"/>
      <c r="B23" s="90"/>
      <c r="C23" s="90" t="s">
        <v>30</v>
      </c>
      <c r="D23" s="133"/>
    </row>
    <row r="24" ht="17" customHeight="1" spans="1:4">
      <c r="A24" s="90"/>
      <c r="B24" s="90"/>
      <c r="C24" s="90" t="s">
        <v>31</v>
      </c>
      <c r="D24" s="133"/>
    </row>
    <row r="25" ht="17" customHeight="1" spans="1:4">
      <c r="A25" s="90"/>
      <c r="B25" s="90"/>
      <c r="C25" s="90" t="s">
        <v>32</v>
      </c>
      <c r="D25" s="133"/>
    </row>
    <row r="26" ht="17" customHeight="1" spans="1:4">
      <c r="A26" s="90"/>
      <c r="B26" s="90"/>
      <c r="C26" s="90" t="s">
        <v>33</v>
      </c>
      <c r="D26" s="133"/>
    </row>
    <row r="27" ht="17" customHeight="1" spans="1:4">
      <c r="A27" s="90"/>
      <c r="B27" s="90"/>
      <c r="C27" s="90" t="s">
        <v>34</v>
      </c>
      <c r="D27" s="133"/>
    </row>
    <row r="28" ht="17" customHeight="1" spans="1:4">
      <c r="A28" s="90"/>
      <c r="B28" s="90"/>
      <c r="C28" s="90" t="s">
        <v>35</v>
      </c>
      <c r="D28" s="133"/>
    </row>
    <row r="29" ht="17" customHeight="1" spans="1:4">
      <c r="A29" s="90"/>
      <c r="B29" s="90"/>
      <c r="C29" s="90" t="s">
        <v>36</v>
      </c>
      <c r="D29" s="133"/>
    </row>
    <row r="30" ht="17" customHeight="1" spans="1:4">
      <c r="A30" s="90"/>
      <c r="B30" s="90"/>
      <c r="C30" s="90" t="s">
        <v>37</v>
      </c>
      <c r="D30" s="133"/>
    </row>
    <row r="31" ht="17" customHeight="1" spans="1:4">
      <c r="A31" s="90"/>
      <c r="B31" s="90"/>
      <c r="C31" s="90" t="s">
        <v>38</v>
      </c>
      <c r="D31" s="133"/>
    </row>
    <row r="32" ht="17" customHeight="1" spans="1:4">
      <c r="A32" s="90"/>
      <c r="B32" s="90"/>
      <c r="C32" s="90" t="s">
        <v>39</v>
      </c>
      <c r="D32" s="133"/>
    </row>
    <row r="33" ht="17" customHeight="1" spans="1:4">
      <c r="A33" s="90"/>
      <c r="B33" s="90"/>
      <c r="C33" s="90" t="s">
        <v>40</v>
      </c>
      <c r="D33" s="133"/>
    </row>
    <row r="34" ht="17" customHeight="1" spans="1:4">
      <c r="A34" s="90"/>
      <c r="B34" s="90"/>
      <c r="C34" s="90" t="s">
        <v>41</v>
      </c>
      <c r="D34" s="133"/>
    </row>
    <row r="35" ht="17" customHeight="1" spans="1:4">
      <c r="A35" s="90"/>
      <c r="B35" s="90"/>
      <c r="C35" s="90" t="s">
        <v>42</v>
      </c>
      <c r="D35" s="133"/>
    </row>
    <row r="36" ht="17" customHeight="1" spans="1:4">
      <c r="A36" s="90"/>
      <c r="B36" s="90"/>
      <c r="C36" s="90" t="s">
        <v>43</v>
      </c>
      <c r="D36" s="133"/>
    </row>
    <row r="37" ht="17" customHeight="1" spans="1:4">
      <c r="A37" s="90"/>
      <c r="B37" s="90"/>
      <c r="C37" s="90" t="s">
        <v>44</v>
      </c>
      <c r="D37" s="133"/>
    </row>
    <row r="38" ht="17" customHeight="1" spans="1:4">
      <c r="A38" s="90"/>
      <c r="B38" s="90"/>
      <c r="C38" s="90"/>
      <c r="D38" s="90"/>
    </row>
    <row r="39" ht="17" customHeight="1" spans="1:4">
      <c r="A39" s="90"/>
      <c r="B39" s="90"/>
      <c r="C39" s="90"/>
      <c r="D39" s="90"/>
    </row>
    <row r="40" ht="17" customHeight="1" spans="1:4">
      <c r="A40" s="90"/>
      <c r="B40" s="90"/>
      <c r="C40" s="90" t="s">
        <v>93</v>
      </c>
      <c r="D40" s="133"/>
    </row>
    <row r="41" ht="17" customHeight="1" spans="1:4">
      <c r="A41" s="90"/>
      <c r="B41" s="90"/>
      <c r="C41" s="90"/>
      <c r="D41" s="90"/>
    </row>
    <row r="42" ht="17" customHeight="1" spans="1:4">
      <c r="A42" s="13" t="s">
        <v>53</v>
      </c>
      <c r="B42" s="135">
        <f>B11+B7</f>
        <v>2273.73</v>
      </c>
      <c r="C42" s="13" t="s">
        <v>54</v>
      </c>
      <c r="D42" s="135">
        <f>D11+D7</f>
        <v>2273.73</v>
      </c>
    </row>
    <row r="43" ht="16.35" customHeight="1" spans="1:4">
      <c r="A43" s="80"/>
      <c r="B43" s="80"/>
      <c r="C43" s="80"/>
      <c r="D43" s="80"/>
    </row>
  </sheetData>
  <mergeCells count="5">
    <mergeCell ref="A2:D2"/>
    <mergeCell ref="A3:D3"/>
    <mergeCell ref="A4:D4"/>
    <mergeCell ref="A5:B5"/>
    <mergeCell ref="C5:D5"/>
  </mergeCells>
  <printOptions horizontalCentered="1"/>
  <pageMargins left="0.554861111111111" right="0.357638888888889" top="0.590277777777778" bottom="0.271527777777778" header="0" footer="0"/>
  <pageSetup paperSize="9"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tabSelected="1" topLeftCell="A2" workbookViewId="0">
      <selection activeCell="C17" sqref="C17"/>
    </sheetView>
  </sheetViews>
  <sheetFormatPr defaultColWidth="10" defaultRowHeight="14.4" outlineLevelCol="6"/>
  <cols>
    <col min="1" max="1" width="12.2037037037037" style="119" customWidth="1"/>
    <col min="2" max="2" width="22.3333333333333" style="119" customWidth="1"/>
    <col min="3" max="4" width="12.6666666666667" style="119" customWidth="1"/>
    <col min="5" max="5" width="13.4814814814815" style="119" customWidth="1"/>
    <col min="6" max="6" width="12.6296296296296" style="119" customWidth="1"/>
    <col min="7" max="7" width="15.2037037037037" style="119" customWidth="1"/>
    <col min="8" max="8" width="9.76851851851852" style="119" customWidth="1"/>
    <col min="9" max="16384" width="10" style="119"/>
  </cols>
  <sheetData>
    <row r="1" ht="21" customHeight="1" spans="1:7">
      <c r="A1" s="120" t="s">
        <v>94</v>
      </c>
      <c r="B1" s="120"/>
      <c r="C1" s="120"/>
      <c r="D1" s="120"/>
      <c r="E1" s="120"/>
      <c r="F1" s="120"/>
      <c r="G1" s="120"/>
    </row>
    <row r="2" ht="23" customHeight="1" spans="1:7">
      <c r="A2" s="121" t="s">
        <v>95</v>
      </c>
      <c r="B2" s="121"/>
      <c r="C2" s="121"/>
      <c r="D2" s="121"/>
      <c r="E2" s="121"/>
      <c r="F2" s="121"/>
      <c r="G2" s="121"/>
    </row>
    <row r="3" ht="23" customHeight="1" spans="1:7">
      <c r="A3" s="122" t="s">
        <v>2</v>
      </c>
      <c r="B3" s="122"/>
      <c r="C3" s="122"/>
      <c r="D3" s="122"/>
      <c r="E3" s="122"/>
      <c r="F3" s="122"/>
      <c r="G3" s="122"/>
    </row>
    <row r="4" ht="23" customHeight="1" spans="1:7">
      <c r="A4" s="123" t="s">
        <v>3</v>
      </c>
      <c r="B4" s="123"/>
      <c r="C4" s="123"/>
      <c r="D4" s="123"/>
      <c r="E4" s="123"/>
      <c r="F4" s="123"/>
      <c r="G4" s="123"/>
    </row>
    <row r="5" ht="23" customHeight="1" spans="1:7">
      <c r="A5" s="124" t="s">
        <v>96</v>
      </c>
      <c r="B5" s="124" t="s">
        <v>97</v>
      </c>
      <c r="C5" s="124" t="s">
        <v>63</v>
      </c>
      <c r="D5" s="124" t="s">
        <v>78</v>
      </c>
      <c r="E5" s="124"/>
      <c r="F5" s="124"/>
      <c r="G5" s="124" t="s">
        <v>79</v>
      </c>
    </row>
    <row r="6" ht="23" customHeight="1" spans="1:7">
      <c r="A6" s="125"/>
      <c r="B6" s="125"/>
      <c r="C6" s="125"/>
      <c r="D6" s="126" t="s">
        <v>72</v>
      </c>
      <c r="E6" s="126" t="s">
        <v>98</v>
      </c>
      <c r="F6" s="126" t="s">
        <v>81</v>
      </c>
      <c r="G6" s="125"/>
    </row>
    <row r="7" s="118" customFormat="1" ht="23" customHeight="1" spans="1:7">
      <c r="A7" s="127" t="s">
        <v>99</v>
      </c>
      <c r="B7" s="128" t="s">
        <v>100</v>
      </c>
      <c r="C7" s="129">
        <f t="shared" ref="C7:G7" si="0">C8</f>
        <v>2039.8</v>
      </c>
      <c r="D7" s="129">
        <f t="shared" si="0"/>
        <v>1729.85</v>
      </c>
      <c r="E7" s="129">
        <f t="shared" si="0"/>
        <v>1445.22</v>
      </c>
      <c r="F7" s="129">
        <f t="shared" si="0"/>
        <v>284.63</v>
      </c>
      <c r="G7" s="129">
        <f t="shared" si="0"/>
        <v>309.95</v>
      </c>
    </row>
    <row r="8" s="32" customFormat="1" ht="23" customHeight="1" spans="1:7">
      <c r="A8" s="125" t="s">
        <v>101</v>
      </c>
      <c r="B8" s="125" t="s">
        <v>102</v>
      </c>
      <c r="C8" s="130">
        <f t="shared" ref="C8:G8" si="1">C9</f>
        <v>2039.8</v>
      </c>
      <c r="D8" s="130">
        <f t="shared" si="1"/>
        <v>1729.85</v>
      </c>
      <c r="E8" s="130">
        <f t="shared" si="1"/>
        <v>1445.22</v>
      </c>
      <c r="F8" s="130">
        <f t="shared" si="1"/>
        <v>284.63</v>
      </c>
      <c r="G8" s="130">
        <f t="shared" si="1"/>
        <v>309.95</v>
      </c>
    </row>
    <row r="9" s="32" customFormat="1" ht="23" customHeight="1" spans="1:7">
      <c r="A9" s="125" t="s">
        <v>103</v>
      </c>
      <c r="B9" s="125" t="s">
        <v>104</v>
      </c>
      <c r="C9" s="130">
        <f t="shared" ref="C9:C16" si="2">D9+G9</f>
        <v>2039.8</v>
      </c>
      <c r="D9" s="130">
        <f>E9+F9</f>
        <v>1729.85</v>
      </c>
      <c r="E9" s="130">
        <v>1445.22</v>
      </c>
      <c r="F9" s="130">
        <v>284.63</v>
      </c>
      <c r="G9" s="130">
        <v>309.95</v>
      </c>
    </row>
    <row r="10" s="118" customFormat="1" ht="23" customHeight="1" spans="1:7">
      <c r="A10" s="127" t="s">
        <v>105</v>
      </c>
      <c r="B10" s="128" t="s">
        <v>106</v>
      </c>
      <c r="C10" s="129">
        <f t="shared" si="2"/>
        <v>274.52</v>
      </c>
      <c r="D10" s="129">
        <f t="shared" ref="D9:D16" si="3">E10+F10</f>
        <v>274.52</v>
      </c>
      <c r="E10" s="129">
        <v>274.52</v>
      </c>
      <c r="F10" s="129"/>
      <c r="G10" s="129"/>
    </row>
    <row r="11" s="32" customFormat="1" ht="23" customHeight="1" spans="1:7">
      <c r="A11" s="125" t="s">
        <v>107</v>
      </c>
      <c r="B11" s="125" t="s">
        <v>108</v>
      </c>
      <c r="C11" s="130">
        <f t="shared" si="2"/>
        <v>162.92</v>
      </c>
      <c r="D11" s="130">
        <f t="shared" si="3"/>
        <v>162.92</v>
      </c>
      <c r="E11" s="130">
        <f>SUM(E12:E13)</f>
        <v>162.92</v>
      </c>
      <c r="F11" s="130"/>
      <c r="G11" s="130"/>
    </row>
    <row r="12" s="32" customFormat="1" ht="23" customHeight="1" spans="1:7">
      <c r="A12" s="125">
        <v>2080502</v>
      </c>
      <c r="B12" s="125" t="s">
        <v>109</v>
      </c>
      <c r="C12" s="130">
        <f t="shared" si="2"/>
        <v>1.2</v>
      </c>
      <c r="D12" s="130">
        <f t="shared" si="3"/>
        <v>1.2</v>
      </c>
      <c r="E12" s="130">
        <v>1.2</v>
      </c>
      <c r="F12" s="130"/>
      <c r="G12" s="130"/>
    </row>
    <row r="13" s="32" customFormat="1" ht="23" customHeight="1" spans="1:7">
      <c r="A13" s="125">
        <v>2080505</v>
      </c>
      <c r="B13" s="125" t="s">
        <v>110</v>
      </c>
      <c r="C13" s="130">
        <f t="shared" si="2"/>
        <v>161.72</v>
      </c>
      <c r="D13" s="130">
        <f t="shared" si="3"/>
        <v>161.72</v>
      </c>
      <c r="E13" s="130">
        <v>161.72</v>
      </c>
      <c r="F13" s="130"/>
      <c r="G13" s="130"/>
    </row>
    <row r="14" s="118" customFormat="1" ht="23" customHeight="1" spans="1:7">
      <c r="A14" s="127" t="s">
        <v>111</v>
      </c>
      <c r="B14" s="128" t="s">
        <v>112</v>
      </c>
      <c r="C14" s="129">
        <f t="shared" si="2"/>
        <v>71.01</v>
      </c>
      <c r="D14" s="129">
        <f t="shared" si="3"/>
        <v>71.01</v>
      </c>
      <c r="E14" s="129">
        <f>E15</f>
        <v>71.01</v>
      </c>
      <c r="F14" s="129"/>
      <c r="G14" s="129"/>
    </row>
    <row r="15" s="32" customFormat="1" ht="23" customHeight="1" spans="1:7">
      <c r="A15" s="125" t="s">
        <v>113</v>
      </c>
      <c r="B15" s="125" t="s">
        <v>114</v>
      </c>
      <c r="C15" s="130">
        <f t="shared" si="2"/>
        <v>71.01</v>
      </c>
      <c r="D15" s="130">
        <f t="shared" si="3"/>
        <v>71.01</v>
      </c>
      <c r="E15" s="130">
        <f>E16</f>
        <v>71.01</v>
      </c>
      <c r="F15" s="130"/>
      <c r="G15" s="130"/>
    </row>
    <row r="16" s="32" customFormat="1" ht="23" customHeight="1" spans="1:7">
      <c r="A16" s="125" t="s">
        <v>115</v>
      </c>
      <c r="B16" s="125" t="s">
        <v>116</v>
      </c>
      <c r="C16" s="130">
        <f t="shared" si="2"/>
        <v>71.01</v>
      </c>
      <c r="D16" s="130">
        <f t="shared" si="3"/>
        <v>71.01</v>
      </c>
      <c r="E16" s="130">
        <v>71.01</v>
      </c>
      <c r="F16" s="130"/>
      <c r="G16" s="130"/>
    </row>
    <row r="17" s="32" customFormat="1" ht="23" customHeight="1" spans="1:7">
      <c r="A17" s="124" t="s">
        <v>117</v>
      </c>
      <c r="B17" s="124"/>
      <c r="C17" s="131">
        <f t="shared" ref="C17:G17" si="4">C14+C11+C7</f>
        <v>2273.73</v>
      </c>
      <c r="D17" s="131">
        <f t="shared" si="4"/>
        <v>1963.78</v>
      </c>
      <c r="E17" s="131">
        <f t="shared" si="4"/>
        <v>1679.15</v>
      </c>
      <c r="F17" s="131">
        <f t="shared" si="4"/>
        <v>284.63</v>
      </c>
      <c r="G17" s="131">
        <f t="shared" si="4"/>
        <v>309.95</v>
      </c>
    </row>
  </sheetData>
  <mergeCells count="5">
    <mergeCell ref="A2:G2"/>
    <mergeCell ref="A3:G3"/>
    <mergeCell ref="A4:G4"/>
    <mergeCell ref="D5:F5"/>
    <mergeCell ref="A17:B17"/>
  </mergeCells>
  <printOptions horizontalCentered="1"/>
  <pageMargins left="0.751388888888889" right="0.751388888888889" top="0.590277777777778" bottom="0.271527777777778" header="0" footer="0"/>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3"/>
  <sheetViews>
    <sheetView showZeros="0" workbookViewId="0">
      <selection activeCell="J12" sqref="J12"/>
    </sheetView>
  </sheetViews>
  <sheetFormatPr defaultColWidth="10" defaultRowHeight="14.4" outlineLevelCol="6"/>
  <cols>
    <col min="1" max="1" width="9.11111111111111" customWidth="1"/>
    <col min="2" max="2" width="20.7777777777778" customWidth="1"/>
    <col min="3" max="3" width="9" customWidth="1"/>
    <col min="4" max="4" width="25.1296296296296" customWidth="1"/>
    <col min="5" max="5" width="9" customWidth="1"/>
    <col min="6" max="6" width="9.76851851851852" customWidth="1"/>
    <col min="7" max="7" width="8.33333333333333" customWidth="1"/>
  </cols>
  <sheetData>
    <row r="1" ht="18.95" customHeight="1" spans="1:5">
      <c r="A1" s="79" t="s">
        <v>118</v>
      </c>
      <c r="B1" s="79"/>
      <c r="C1" s="80"/>
      <c r="D1" s="80"/>
      <c r="E1" s="80"/>
    </row>
    <row r="2" ht="34" customHeight="1" spans="1:5">
      <c r="A2" s="81" t="s">
        <v>119</v>
      </c>
      <c r="B2" s="81"/>
      <c r="C2" s="81"/>
      <c r="D2" s="81"/>
      <c r="E2" s="81"/>
    </row>
    <row r="3" ht="22" customHeight="1" spans="1:5">
      <c r="A3" s="82" t="s">
        <v>2</v>
      </c>
      <c r="B3" s="82"/>
      <c r="C3" s="82"/>
      <c r="D3" s="82"/>
      <c r="E3" s="82"/>
    </row>
    <row r="4" ht="16.35" customHeight="1" spans="1:7">
      <c r="A4" s="101" t="s">
        <v>3</v>
      </c>
      <c r="B4" s="101"/>
      <c r="C4" s="101"/>
      <c r="D4" s="101"/>
      <c r="E4" s="101"/>
      <c r="F4" s="101"/>
      <c r="G4" s="101"/>
    </row>
    <row r="5" ht="25" customHeight="1" spans="1:7">
      <c r="A5" s="102" t="s">
        <v>120</v>
      </c>
      <c r="B5" s="102"/>
      <c r="C5" s="102" t="s">
        <v>120</v>
      </c>
      <c r="D5" s="102"/>
      <c r="E5" s="102" t="s">
        <v>121</v>
      </c>
      <c r="F5" s="102"/>
      <c r="G5" s="102"/>
    </row>
    <row r="6" ht="18" customHeight="1" spans="1:7">
      <c r="A6" s="89" t="s">
        <v>96</v>
      </c>
      <c r="B6" s="89" t="s">
        <v>97</v>
      </c>
      <c r="C6" s="89"/>
      <c r="D6" s="89"/>
      <c r="E6" s="89" t="s">
        <v>63</v>
      </c>
      <c r="F6" s="89" t="s">
        <v>98</v>
      </c>
      <c r="G6" s="89" t="s">
        <v>81</v>
      </c>
    </row>
    <row r="7" ht="18" customHeight="1" spans="1:7">
      <c r="A7" s="103">
        <v>509</v>
      </c>
      <c r="B7" s="104" t="s">
        <v>122</v>
      </c>
      <c r="C7" s="103" t="s">
        <v>123</v>
      </c>
      <c r="D7" s="104" t="s">
        <v>122</v>
      </c>
      <c r="E7" s="105">
        <v>151.5537</v>
      </c>
      <c r="F7" s="106">
        <v>151.5537</v>
      </c>
      <c r="G7" s="106">
        <v>0</v>
      </c>
    </row>
    <row r="8" ht="18" customHeight="1" spans="1:7">
      <c r="A8" s="107">
        <v>50901</v>
      </c>
      <c r="B8" s="94" t="s">
        <v>124</v>
      </c>
      <c r="C8" s="107">
        <v>30309</v>
      </c>
      <c r="D8" s="2" t="s">
        <v>125</v>
      </c>
      <c r="E8" s="106">
        <v>8.322</v>
      </c>
      <c r="F8" s="106">
        <v>8.322</v>
      </c>
      <c r="G8" s="106">
        <v>0</v>
      </c>
    </row>
    <row r="9" ht="18" customHeight="1" spans="1:7">
      <c r="A9" s="107">
        <v>50999</v>
      </c>
      <c r="B9" s="94" t="s">
        <v>124</v>
      </c>
      <c r="C9" s="107">
        <v>30305</v>
      </c>
      <c r="D9" s="94" t="s">
        <v>126</v>
      </c>
      <c r="E9" s="106">
        <v>1.8</v>
      </c>
      <c r="F9" s="106">
        <v>1.8</v>
      </c>
      <c r="G9" s="106">
        <v>0</v>
      </c>
    </row>
    <row r="10" ht="18" customHeight="1" spans="1:7">
      <c r="A10" s="107">
        <v>50905</v>
      </c>
      <c r="B10" s="108" t="s">
        <v>127</v>
      </c>
      <c r="C10" s="107">
        <v>30399</v>
      </c>
      <c r="D10" s="94" t="s">
        <v>127</v>
      </c>
      <c r="E10" s="106">
        <v>140.2317</v>
      </c>
      <c r="F10" s="106">
        <v>140.2317</v>
      </c>
      <c r="G10" s="106">
        <v>0</v>
      </c>
    </row>
    <row r="11" ht="18" customHeight="1" spans="1:7">
      <c r="A11" s="90"/>
      <c r="B11" s="108" t="s">
        <v>128</v>
      </c>
      <c r="C11" s="109">
        <v>30302</v>
      </c>
      <c r="D11" s="108" t="s">
        <v>129</v>
      </c>
      <c r="E11" s="106">
        <v>1.2</v>
      </c>
      <c r="F11" s="106">
        <v>1.2</v>
      </c>
      <c r="G11" s="106">
        <v>0</v>
      </c>
    </row>
    <row r="12" ht="18" customHeight="1" spans="1:7">
      <c r="A12" s="110">
        <v>505</v>
      </c>
      <c r="B12" s="104" t="s">
        <v>130</v>
      </c>
      <c r="C12" s="103" t="s">
        <v>131</v>
      </c>
      <c r="D12" s="104" t="s">
        <v>132</v>
      </c>
      <c r="E12" s="105">
        <v>1527.603767</v>
      </c>
      <c r="F12" s="106">
        <v>1527.603767</v>
      </c>
      <c r="G12" s="106">
        <v>0</v>
      </c>
    </row>
    <row r="13" ht="18" customHeight="1" spans="1:7">
      <c r="A13" s="107">
        <v>50501</v>
      </c>
      <c r="B13" s="111" t="s">
        <v>132</v>
      </c>
      <c r="C13" s="107">
        <v>30113</v>
      </c>
      <c r="D13" s="107" t="s">
        <v>133</v>
      </c>
      <c r="E13" s="106">
        <v>132.42426</v>
      </c>
      <c r="F13" s="106">
        <v>132.42426</v>
      </c>
      <c r="G13" s="106">
        <v>0</v>
      </c>
    </row>
    <row r="14" ht="18" customHeight="1" spans="1:7">
      <c r="A14" s="90"/>
      <c r="B14" s="111" t="s">
        <v>132</v>
      </c>
      <c r="C14" s="107">
        <v>30112</v>
      </c>
      <c r="D14" s="107" t="s">
        <v>134</v>
      </c>
      <c r="E14" s="106">
        <v>17.291831</v>
      </c>
      <c r="F14" s="106">
        <v>17.291831</v>
      </c>
      <c r="G14" s="106">
        <v>0</v>
      </c>
    </row>
    <row r="15" ht="18" customHeight="1" spans="1:7">
      <c r="A15" s="90"/>
      <c r="B15" s="111" t="s">
        <v>132</v>
      </c>
      <c r="C15" s="107">
        <v>30103</v>
      </c>
      <c r="D15" s="107" t="s">
        <v>135</v>
      </c>
      <c r="E15" s="106">
        <v>306.9131</v>
      </c>
      <c r="F15" s="106">
        <v>306.9131</v>
      </c>
      <c r="G15" s="106">
        <v>0</v>
      </c>
    </row>
    <row r="16" ht="18" customHeight="1" spans="1:7">
      <c r="A16" s="90"/>
      <c r="B16" s="111" t="s">
        <v>132</v>
      </c>
      <c r="C16" s="107">
        <v>30106</v>
      </c>
      <c r="D16" s="107" t="s">
        <v>136</v>
      </c>
      <c r="E16" s="106">
        <v>37.62</v>
      </c>
      <c r="F16" s="106">
        <v>37.62</v>
      </c>
      <c r="G16" s="106">
        <v>0</v>
      </c>
    </row>
    <row r="17" ht="18" customHeight="1" spans="1:7">
      <c r="A17" s="90"/>
      <c r="B17" s="111" t="s">
        <v>132</v>
      </c>
      <c r="C17" s="107">
        <v>30102</v>
      </c>
      <c r="D17" s="107" t="s">
        <v>137</v>
      </c>
      <c r="E17" s="106">
        <v>112.176</v>
      </c>
      <c r="F17" s="106">
        <v>112.176</v>
      </c>
      <c r="G17" s="106">
        <v>0</v>
      </c>
    </row>
    <row r="18" ht="18" customHeight="1" spans="1:7">
      <c r="A18" s="90"/>
      <c r="B18" s="111" t="s">
        <v>132</v>
      </c>
      <c r="C18" s="107">
        <v>30199</v>
      </c>
      <c r="D18" s="107" t="s">
        <v>138</v>
      </c>
      <c r="E18" s="106">
        <v>4</v>
      </c>
      <c r="F18" s="106">
        <v>4</v>
      </c>
      <c r="G18" s="106">
        <v>0</v>
      </c>
    </row>
    <row r="19" ht="18" customHeight="1" spans="1:7">
      <c r="A19" s="90"/>
      <c r="B19" s="111" t="s">
        <v>132</v>
      </c>
      <c r="C19" s="107">
        <v>30101</v>
      </c>
      <c r="D19" s="107" t="s">
        <v>139</v>
      </c>
      <c r="E19" s="106">
        <v>526.2168</v>
      </c>
      <c r="F19" s="106">
        <v>526.2168</v>
      </c>
      <c r="G19" s="106">
        <v>0</v>
      </c>
    </row>
    <row r="20" ht="18" customHeight="1" spans="1:7">
      <c r="A20" s="90"/>
      <c r="B20" s="111" t="s">
        <v>132</v>
      </c>
      <c r="C20" s="107">
        <v>30107</v>
      </c>
      <c r="D20" s="107" t="s">
        <v>140</v>
      </c>
      <c r="E20" s="106">
        <v>158.2296</v>
      </c>
      <c r="F20" s="106">
        <v>158.2296</v>
      </c>
      <c r="G20" s="106">
        <v>0</v>
      </c>
    </row>
    <row r="21" ht="18" customHeight="1" spans="1:7">
      <c r="A21" s="90"/>
      <c r="B21" s="111" t="s">
        <v>132</v>
      </c>
      <c r="C21" s="107">
        <v>30108</v>
      </c>
      <c r="D21" s="107" t="s">
        <v>141</v>
      </c>
      <c r="E21" s="106">
        <v>161.717808</v>
      </c>
      <c r="F21" s="106">
        <v>161.717808</v>
      </c>
      <c r="G21" s="106">
        <v>0</v>
      </c>
    </row>
    <row r="22" ht="18" customHeight="1" spans="1:7">
      <c r="A22" s="90"/>
      <c r="B22" s="111" t="s">
        <v>132</v>
      </c>
      <c r="C22" s="107">
        <v>30110</v>
      </c>
      <c r="D22" s="107" t="s">
        <v>142</v>
      </c>
      <c r="E22" s="106">
        <v>71.014368</v>
      </c>
      <c r="F22" s="106">
        <v>71.014368</v>
      </c>
      <c r="G22" s="106">
        <v>0</v>
      </c>
    </row>
    <row r="23" ht="18" customHeight="1" spans="1:7">
      <c r="A23" s="90"/>
      <c r="B23" s="108" t="s">
        <v>130</v>
      </c>
      <c r="C23" s="112">
        <v>302</v>
      </c>
      <c r="D23" s="104" t="s">
        <v>143</v>
      </c>
      <c r="E23" s="105">
        <v>248.314448</v>
      </c>
      <c r="F23" s="106">
        <v>0</v>
      </c>
      <c r="G23" s="106">
        <v>248.314448</v>
      </c>
    </row>
    <row r="24" ht="18" customHeight="1" spans="1:7">
      <c r="A24" s="89">
        <v>50502</v>
      </c>
      <c r="B24" s="111" t="s">
        <v>143</v>
      </c>
      <c r="C24" s="107">
        <v>30201</v>
      </c>
      <c r="D24" s="111" t="s">
        <v>144</v>
      </c>
      <c r="E24" s="106">
        <v>18.2</v>
      </c>
      <c r="F24" s="106">
        <v>0</v>
      </c>
      <c r="G24" s="106">
        <v>18.2</v>
      </c>
    </row>
    <row r="25" ht="18" customHeight="1" spans="1:7">
      <c r="A25" s="90"/>
      <c r="B25" s="111" t="s">
        <v>143</v>
      </c>
      <c r="C25" s="111">
        <v>30207</v>
      </c>
      <c r="D25" s="111" t="s">
        <v>145</v>
      </c>
      <c r="E25" s="106">
        <v>1</v>
      </c>
      <c r="F25" s="106">
        <v>0</v>
      </c>
      <c r="G25" s="106">
        <v>1</v>
      </c>
    </row>
    <row r="26" ht="18" customHeight="1" spans="1:7">
      <c r="A26" s="103"/>
      <c r="B26" s="111" t="s">
        <v>143</v>
      </c>
      <c r="C26" s="111">
        <v>30226</v>
      </c>
      <c r="D26" s="111" t="s">
        <v>146</v>
      </c>
      <c r="E26" s="106">
        <v>20</v>
      </c>
      <c r="F26" s="106">
        <v>0</v>
      </c>
      <c r="G26" s="106">
        <v>20</v>
      </c>
    </row>
    <row r="27" ht="18" customHeight="1" spans="1:7">
      <c r="A27" s="90"/>
      <c r="B27" s="111" t="s">
        <v>143</v>
      </c>
      <c r="C27" s="111">
        <v>30216</v>
      </c>
      <c r="D27" s="111" t="s">
        <v>147</v>
      </c>
      <c r="E27" s="106">
        <v>4</v>
      </c>
      <c r="F27" s="106">
        <v>0</v>
      </c>
      <c r="G27" s="106">
        <v>4</v>
      </c>
    </row>
    <row r="28" ht="18" customHeight="1" spans="1:7">
      <c r="A28" s="90"/>
      <c r="B28" s="111" t="s">
        <v>143</v>
      </c>
      <c r="C28" s="111">
        <v>30231</v>
      </c>
      <c r="D28" s="111" t="s">
        <v>148</v>
      </c>
      <c r="E28" s="106">
        <v>11.2</v>
      </c>
      <c r="F28" s="106">
        <v>0</v>
      </c>
      <c r="G28" s="106">
        <v>11.2</v>
      </c>
    </row>
    <row r="29" ht="18" customHeight="1" spans="1:7">
      <c r="A29" s="90"/>
      <c r="B29" s="111" t="s">
        <v>143</v>
      </c>
      <c r="C29" s="111">
        <v>30206</v>
      </c>
      <c r="D29" s="111" t="s">
        <v>149</v>
      </c>
      <c r="E29" s="106">
        <v>20</v>
      </c>
      <c r="F29" s="106">
        <v>0</v>
      </c>
      <c r="G29" s="106">
        <v>20</v>
      </c>
    </row>
    <row r="30" ht="18" customHeight="1" spans="1:7">
      <c r="A30" s="90"/>
      <c r="B30" s="111" t="s">
        <v>143</v>
      </c>
      <c r="C30" s="111">
        <v>30217</v>
      </c>
      <c r="D30" s="111" t="s">
        <v>150</v>
      </c>
      <c r="E30" s="106">
        <v>0.2</v>
      </c>
      <c r="F30" s="106">
        <v>0</v>
      </c>
      <c r="G30" s="106">
        <v>0.2</v>
      </c>
    </row>
    <row r="31" ht="18" customHeight="1" spans="1:7">
      <c r="A31" s="90"/>
      <c r="B31" s="111" t="s">
        <v>143</v>
      </c>
      <c r="C31" s="111">
        <v>30213</v>
      </c>
      <c r="D31" s="111" t="s">
        <v>151</v>
      </c>
      <c r="E31" s="106">
        <v>10</v>
      </c>
      <c r="F31" s="106">
        <v>0</v>
      </c>
      <c r="G31" s="106">
        <v>10</v>
      </c>
    </row>
    <row r="32" ht="18" customHeight="1" spans="1:7">
      <c r="A32" s="90"/>
      <c r="B32" s="111" t="s">
        <v>143</v>
      </c>
      <c r="C32" s="111">
        <v>30215</v>
      </c>
      <c r="D32" s="111" t="s">
        <v>152</v>
      </c>
      <c r="E32" s="106">
        <v>2</v>
      </c>
      <c r="F32" s="106">
        <v>0</v>
      </c>
      <c r="G32" s="106">
        <v>2</v>
      </c>
    </row>
    <row r="33" ht="18" customHeight="1" spans="1:7">
      <c r="A33" s="90"/>
      <c r="B33" s="111" t="s">
        <v>143</v>
      </c>
      <c r="C33" s="111">
        <v>30239</v>
      </c>
      <c r="D33" s="111" t="s">
        <v>153</v>
      </c>
      <c r="E33" s="106">
        <v>45.072</v>
      </c>
      <c r="F33" s="106">
        <v>0</v>
      </c>
      <c r="G33" s="106">
        <v>45.072</v>
      </c>
    </row>
    <row r="34" ht="18" customHeight="1" spans="1:7">
      <c r="A34" s="103"/>
      <c r="B34" s="111" t="s">
        <v>143</v>
      </c>
      <c r="C34" s="111">
        <v>30228</v>
      </c>
      <c r="D34" s="111" t="s">
        <v>154</v>
      </c>
      <c r="E34" s="106">
        <v>72.932448</v>
      </c>
      <c r="F34" s="106">
        <v>0</v>
      </c>
      <c r="G34" s="106">
        <v>72.932448</v>
      </c>
    </row>
    <row r="35" ht="18" customHeight="1" spans="1:7">
      <c r="A35" s="90"/>
      <c r="B35" s="111" t="s">
        <v>143</v>
      </c>
      <c r="C35" s="111">
        <v>30214</v>
      </c>
      <c r="D35" s="111" t="s">
        <v>155</v>
      </c>
      <c r="E35" s="106">
        <v>6</v>
      </c>
      <c r="F35" s="106">
        <v>0</v>
      </c>
      <c r="G35" s="106">
        <v>6</v>
      </c>
    </row>
    <row r="36" ht="18" customHeight="1" spans="1:7">
      <c r="A36" s="90"/>
      <c r="B36" s="111" t="s">
        <v>143</v>
      </c>
      <c r="C36" s="111">
        <v>30211</v>
      </c>
      <c r="D36" s="111" t="s">
        <v>156</v>
      </c>
      <c r="E36" s="106">
        <v>15</v>
      </c>
      <c r="F36" s="106">
        <v>0</v>
      </c>
      <c r="G36" s="106">
        <v>15</v>
      </c>
    </row>
    <row r="37" ht="18" customHeight="1" spans="1:7">
      <c r="A37" s="103"/>
      <c r="B37" s="111" t="s">
        <v>143</v>
      </c>
      <c r="C37" s="111">
        <v>30299</v>
      </c>
      <c r="D37" s="111" t="s">
        <v>157</v>
      </c>
      <c r="E37" s="106">
        <v>17.71</v>
      </c>
      <c r="F37" s="106">
        <v>0</v>
      </c>
      <c r="G37" s="106">
        <v>17.71</v>
      </c>
    </row>
    <row r="38" ht="18" customHeight="1" spans="1:7">
      <c r="A38" s="90"/>
      <c r="B38" s="111" t="s">
        <v>143</v>
      </c>
      <c r="C38" s="111">
        <v>30205</v>
      </c>
      <c r="D38" s="111" t="s">
        <v>158</v>
      </c>
      <c r="E38" s="106">
        <v>5</v>
      </c>
      <c r="F38" s="106">
        <v>0</v>
      </c>
      <c r="G38" s="106">
        <v>5</v>
      </c>
    </row>
    <row r="39" ht="18" customHeight="1" spans="1:7">
      <c r="A39" s="110">
        <v>502</v>
      </c>
      <c r="B39" s="110" t="s">
        <v>159</v>
      </c>
      <c r="C39" s="113">
        <v>302</v>
      </c>
      <c r="D39" s="104" t="s">
        <v>143</v>
      </c>
      <c r="E39" s="105">
        <v>26.31084</v>
      </c>
      <c r="F39" s="106">
        <v>0</v>
      </c>
      <c r="G39" s="106">
        <v>26.31084</v>
      </c>
    </row>
    <row r="40" ht="18" customHeight="1" spans="1:7">
      <c r="A40" s="89">
        <v>50299</v>
      </c>
      <c r="B40" s="111" t="s">
        <v>157</v>
      </c>
      <c r="C40" s="111">
        <v>30299</v>
      </c>
      <c r="D40" s="111" t="s">
        <v>157</v>
      </c>
      <c r="E40" s="106">
        <v>26.31084</v>
      </c>
      <c r="F40" s="106">
        <v>0</v>
      </c>
      <c r="G40" s="106">
        <v>26.31084</v>
      </c>
    </row>
    <row r="41" ht="18" customHeight="1" spans="1:7">
      <c r="A41" s="110">
        <v>503</v>
      </c>
      <c r="B41" s="110" t="s">
        <v>160</v>
      </c>
      <c r="C41" s="114">
        <v>310</v>
      </c>
      <c r="D41" s="104" t="s">
        <v>161</v>
      </c>
      <c r="E41" s="105">
        <v>10</v>
      </c>
      <c r="F41" s="106">
        <v>0</v>
      </c>
      <c r="G41" s="106">
        <v>10</v>
      </c>
    </row>
    <row r="42" ht="18" customHeight="1" spans="1:7">
      <c r="A42" s="89">
        <v>50399</v>
      </c>
      <c r="B42" s="111" t="s">
        <v>162</v>
      </c>
      <c r="C42" s="111">
        <v>31099</v>
      </c>
      <c r="D42" s="111" t="s">
        <v>162</v>
      </c>
      <c r="E42" s="106">
        <v>10</v>
      </c>
      <c r="F42" s="106">
        <v>0</v>
      </c>
      <c r="G42" s="106">
        <v>10</v>
      </c>
    </row>
    <row r="43" ht="18" customHeight="1" spans="1:7">
      <c r="A43" s="115" t="s">
        <v>63</v>
      </c>
      <c r="B43" s="116"/>
      <c r="C43" s="117"/>
      <c r="D43" s="117"/>
      <c r="E43" s="105">
        <v>1963.782755</v>
      </c>
      <c r="F43" s="105">
        <v>1679.157467</v>
      </c>
      <c r="G43" s="105">
        <v>284.625288</v>
      </c>
    </row>
  </sheetData>
  <mergeCells count="8">
    <mergeCell ref="A1:B1"/>
    <mergeCell ref="A2:E2"/>
    <mergeCell ref="A3:E3"/>
    <mergeCell ref="A4:G4"/>
    <mergeCell ref="A5:B5"/>
    <mergeCell ref="C5:D5"/>
    <mergeCell ref="E5:G5"/>
    <mergeCell ref="A43:B43"/>
  </mergeCells>
  <printOptions horizontalCentered="1"/>
  <pageMargins left="0.472222222222222" right="0.275" top="0.590277777777778" bottom="0.271527777777778" header="0.196527777777778" footer="0"/>
  <pageSetup paperSize="9" scale="95"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3" sqref="A3:H3"/>
    </sheetView>
  </sheetViews>
  <sheetFormatPr defaultColWidth="10" defaultRowHeight="14.4" outlineLevelRow="7" outlineLevelCol="7"/>
  <cols>
    <col min="1" max="1" width="12.3518518518519" customWidth="1"/>
    <col min="2" max="2" width="18.6666666666667" customWidth="1"/>
    <col min="3" max="3" width="13.4814814814815" customWidth="1"/>
    <col min="4" max="4" width="10" customWidth="1"/>
    <col min="5" max="5" width="13.4814814814815" customWidth="1"/>
    <col min="6" max="6" width="8.22222222222222" customWidth="1"/>
    <col min="7" max="8" width="13.4814814814815" customWidth="1"/>
    <col min="9" max="9" width="9.76851851851852" customWidth="1"/>
  </cols>
  <sheetData>
    <row r="1" ht="19.8" customHeight="1" spans="1:8">
      <c r="A1" s="80" t="s">
        <v>163</v>
      </c>
      <c r="C1" s="80"/>
      <c r="D1" s="80"/>
      <c r="E1" s="80"/>
      <c r="F1" s="80"/>
      <c r="G1" s="80"/>
      <c r="H1" s="80"/>
    </row>
    <row r="2" ht="38.8" customHeight="1" spans="1:8">
      <c r="A2" s="81" t="s">
        <v>164</v>
      </c>
      <c r="B2" s="81"/>
      <c r="C2" s="81"/>
      <c r="D2" s="81"/>
      <c r="E2" s="81"/>
      <c r="F2" s="81"/>
      <c r="G2" s="81"/>
      <c r="H2" s="81"/>
    </row>
    <row r="3" ht="24.15" customHeight="1" spans="1:8">
      <c r="A3" s="82" t="s">
        <v>2</v>
      </c>
      <c r="B3" s="82"/>
      <c r="C3" s="82"/>
      <c r="D3" s="82"/>
      <c r="E3" s="82"/>
      <c r="F3" s="82"/>
      <c r="G3" s="82"/>
      <c r="H3" s="82"/>
    </row>
    <row r="4" ht="15.5" customHeight="1" spans="3:8">
      <c r="C4" s="83" t="s">
        <v>3</v>
      </c>
      <c r="D4" s="83"/>
      <c r="E4" s="83"/>
      <c r="F4" s="83"/>
      <c r="G4" s="83"/>
      <c r="H4" s="83"/>
    </row>
    <row r="5" ht="31.9" customHeight="1" spans="1:8">
      <c r="A5" s="8" t="s">
        <v>57</v>
      </c>
      <c r="B5" s="8"/>
      <c r="C5" s="8" t="s">
        <v>165</v>
      </c>
      <c r="D5" s="8"/>
      <c r="E5" s="8"/>
      <c r="F5" s="8"/>
      <c r="G5" s="8"/>
      <c r="H5" s="8"/>
    </row>
    <row r="6" ht="30.15" customHeight="1" spans="1:8">
      <c r="A6" s="8" t="s">
        <v>166</v>
      </c>
      <c r="B6" s="8" t="s">
        <v>167</v>
      </c>
      <c r="C6" s="8" t="s">
        <v>168</v>
      </c>
      <c r="D6" s="8" t="s">
        <v>169</v>
      </c>
      <c r="E6" s="8" t="s">
        <v>170</v>
      </c>
      <c r="F6" s="8"/>
      <c r="G6" s="8"/>
      <c r="H6" s="8" t="s">
        <v>150</v>
      </c>
    </row>
    <row r="7" ht="30.15" customHeight="1" spans="1:8">
      <c r="A7" s="8"/>
      <c r="B7" s="8"/>
      <c r="C7" s="8"/>
      <c r="D7" s="8"/>
      <c r="E7" s="8" t="s">
        <v>72</v>
      </c>
      <c r="F7" s="8" t="s">
        <v>171</v>
      </c>
      <c r="G7" s="8" t="s">
        <v>172</v>
      </c>
      <c r="H7" s="8"/>
    </row>
    <row r="8" s="2" customFormat="1" ht="26" customHeight="1" spans="1:8">
      <c r="A8" s="89">
        <v>147001</v>
      </c>
      <c r="B8" s="89" t="s">
        <v>75</v>
      </c>
      <c r="C8" s="99">
        <f>D8+E8+H8</f>
        <v>11.4</v>
      </c>
      <c r="D8" s="100"/>
      <c r="E8" s="100">
        <f>F8+G8</f>
        <v>11.2</v>
      </c>
      <c r="F8" s="100"/>
      <c r="G8" s="100">
        <v>11.2</v>
      </c>
      <c r="H8" s="100">
        <v>0.2</v>
      </c>
    </row>
  </sheetData>
  <mergeCells count="11">
    <mergeCell ref="A2:H2"/>
    <mergeCell ref="A3:H3"/>
    <mergeCell ref="C4:H4"/>
    <mergeCell ref="A5:B5"/>
    <mergeCell ref="C5:H5"/>
    <mergeCell ref="E6:G6"/>
    <mergeCell ref="A6:A7"/>
    <mergeCell ref="B6:B7"/>
    <mergeCell ref="C6:C7"/>
    <mergeCell ref="D6:D7"/>
    <mergeCell ref="H6:H7"/>
  </mergeCells>
  <printOptions horizontalCentered="1"/>
  <pageMargins left="0.751388888888889" right="0.751388888888889" top="0.984027777777778" bottom="0.267361111111111" header="0" footer="0"/>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workbookViewId="0">
      <selection activeCell="A3" sqref="A3:E3"/>
    </sheetView>
  </sheetViews>
  <sheetFormatPr defaultColWidth="10" defaultRowHeight="14.4" outlineLevelCol="4"/>
  <cols>
    <col min="1" max="1" width="12.2037037037037" customWidth="1"/>
    <col min="2" max="2" width="18.4537037037037" customWidth="1"/>
    <col min="3" max="3" width="12.6666666666667" customWidth="1"/>
    <col min="4" max="4" width="13.4814814814815" customWidth="1"/>
    <col min="5" max="5" width="12.6296296296296" customWidth="1"/>
    <col min="6" max="6" width="9.76851851851852" customWidth="1"/>
  </cols>
  <sheetData>
    <row r="1" ht="20.7" customHeight="1" spans="1:5">
      <c r="A1" s="80" t="s">
        <v>173</v>
      </c>
      <c r="B1" s="80"/>
      <c r="C1" s="80"/>
      <c r="D1" s="80"/>
      <c r="E1" s="80"/>
    </row>
    <row r="2" ht="35.35" customHeight="1" spans="1:5">
      <c r="A2" s="81" t="s">
        <v>174</v>
      </c>
      <c r="B2" s="81"/>
      <c r="C2" s="81"/>
      <c r="D2" s="81"/>
      <c r="E2" s="81"/>
    </row>
    <row r="3" ht="29.3" customHeight="1" spans="1:5">
      <c r="A3" s="82" t="s">
        <v>2</v>
      </c>
      <c r="B3" s="82"/>
      <c r="C3" s="82"/>
      <c r="D3" s="82"/>
      <c r="E3" s="82"/>
    </row>
    <row r="4" ht="16.35" customHeight="1" spans="1:5">
      <c r="A4" s="83" t="s">
        <v>3</v>
      </c>
      <c r="B4" s="83"/>
      <c r="C4" s="83"/>
      <c r="D4" s="83"/>
      <c r="E4" s="83"/>
    </row>
    <row r="5" ht="22.8" customHeight="1" spans="1:5">
      <c r="A5" s="8" t="s">
        <v>96</v>
      </c>
      <c r="B5" s="8" t="s">
        <v>97</v>
      </c>
      <c r="C5" s="8" t="s">
        <v>175</v>
      </c>
      <c r="D5" s="8"/>
      <c r="E5" s="8"/>
    </row>
    <row r="6" ht="22.8" customHeight="1" spans="1:5">
      <c r="A6" s="8"/>
      <c r="B6" s="8"/>
      <c r="C6" s="8" t="s">
        <v>63</v>
      </c>
      <c r="D6" s="8" t="s">
        <v>78</v>
      </c>
      <c r="E6" s="8" t="s">
        <v>79</v>
      </c>
    </row>
    <row r="7" ht="26.45" customHeight="1" spans="1:5">
      <c r="A7" s="95"/>
      <c r="B7" s="95"/>
      <c r="C7" s="96"/>
      <c r="D7" s="96"/>
      <c r="E7" s="96"/>
    </row>
    <row r="8" ht="26.45" customHeight="1" spans="1:5">
      <c r="A8" s="95"/>
      <c r="B8" s="95"/>
      <c r="C8" s="96"/>
      <c r="D8" s="96"/>
      <c r="E8" s="96"/>
    </row>
    <row r="9" ht="26.45" customHeight="1" spans="1:5">
      <c r="A9" s="95"/>
      <c r="B9" s="95"/>
      <c r="C9" s="96"/>
      <c r="D9" s="96"/>
      <c r="E9" s="96"/>
    </row>
    <row r="10" ht="27.6" customHeight="1" spans="1:5">
      <c r="A10" s="8" t="s">
        <v>117</v>
      </c>
      <c r="B10" s="8"/>
      <c r="C10" s="97"/>
      <c r="D10" s="97"/>
      <c r="E10" s="97"/>
    </row>
    <row r="11" ht="27.6" customHeight="1" spans="1:5">
      <c r="A11" s="98" t="s">
        <v>176</v>
      </c>
      <c r="B11" s="98"/>
      <c r="C11" s="98"/>
      <c r="D11" s="98"/>
      <c r="E11" s="98"/>
    </row>
    <row r="12" spans="1:1">
      <c r="A12" t="s">
        <v>177</v>
      </c>
    </row>
  </sheetData>
  <mergeCells count="8">
    <mergeCell ref="A2:E2"/>
    <mergeCell ref="A3:E3"/>
    <mergeCell ref="A4:E4"/>
    <mergeCell ref="C5:E5"/>
    <mergeCell ref="A10:B10"/>
    <mergeCell ref="A11:E11"/>
    <mergeCell ref="A5:A6"/>
    <mergeCell ref="B5:B6"/>
  </mergeCells>
  <pageMargins left="0.75" right="0.75" top="0.26875" bottom="0.26875"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4"/>
  <sheetViews>
    <sheetView showZeros="0" workbookViewId="0">
      <selection activeCell="K15" sqref="K15"/>
    </sheetView>
  </sheetViews>
  <sheetFormatPr defaultColWidth="10" defaultRowHeight="14.4"/>
  <cols>
    <col min="1" max="1" width="6.77777777777778" customWidth="1"/>
    <col min="2" max="2" width="15" customWidth="1"/>
    <col min="3" max="3" width="8.11111111111111" customWidth="1"/>
    <col min="4" max="4" width="9.87962962962963" customWidth="1"/>
    <col min="5" max="5" width="9.76851851851852" customWidth="1"/>
    <col min="6" max="6" width="9.25" customWidth="1"/>
    <col min="7" max="7" width="9.55555555555556" customWidth="1"/>
    <col min="8" max="8" width="11.1296296296296" customWidth="1"/>
    <col min="9" max="9" width="5.37962962962963" customWidth="1"/>
    <col min="10" max="10" width="5.25" customWidth="1"/>
    <col min="11" max="11" width="5.77777777777778" customWidth="1"/>
    <col min="12" max="20" width="4.11111111111111" customWidth="1"/>
    <col min="21" max="21" width="9.76851851851852" customWidth="1"/>
  </cols>
  <sheetData>
    <row r="1" ht="16.35" customHeight="1" spans="1:20">
      <c r="A1" s="79" t="s">
        <v>178</v>
      </c>
      <c r="B1" s="79"/>
      <c r="C1" s="80"/>
      <c r="D1" s="80"/>
      <c r="E1" s="80"/>
      <c r="F1" s="80"/>
      <c r="G1" s="80"/>
      <c r="H1" s="80"/>
      <c r="I1" s="80"/>
      <c r="J1" s="80"/>
      <c r="K1" s="80"/>
      <c r="L1" s="80"/>
      <c r="M1" s="80"/>
      <c r="N1" s="80"/>
      <c r="O1" s="80"/>
      <c r="P1" s="80"/>
      <c r="Q1" s="80"/>
      <c r="R1" s="80"/>
      <c r="S1" s="80"/>
      <c r="T1" s="80"/>
    </row>
    <row r="2" ht="34.5" customHeight="1" spans="1:20">
      <c r="A2" s="81" t="s">
        <v>179</v>
      </c>
      <c r="B2" s="81"/>
      <c r="C2" s="81"/>
      <c r="D2" s="81"/>
      <c r="E2" s="81"/>
      <c r="F2" s="81"/>
      <c r="G2" s="81"/>
      <c r="H2" s="81"/>
      <c r="I2" s="81"/>
      <c r="J2" s="81"/>
      <c r="K2" s="81"/>
      <c r="L2" s="81"/>
      <c r="M2" s="81"/>
      <c r="N2" s="81"/>
      <c r="O2" s="81"/>
      <c r="P2" s="81"/>
      <c r="Q2" s="81"/>
      <c r="R2" s="81"/>
      <c r="S2" s="81"/>
      <c r="T2" s="81"/>
    </row>
    <row r="3" ht="19" customHeight="1" spans="1:20">
      <c r="A3" s="82" t="s">
        <v>2</v>
      </c>
      <c r="B3" s="82"/>
      <c r="C3" s="82"/>
      <c r="D3" s="82"/>
      <c r="E3" s="82"/>
      <c r="F3" s="82"/>
      <c r="G3" s="82"/>
      <c r="H3" s="82"/>
      <c r="I3" s="82"/>
      <c r="J3" s="82"/>
      <c r="K3" s="82"/>
      <c r="L3" s="82"/>
      <c r="M3" s="82"/>
      <c r="N3" s="82"/>
      <c r="O3" s="82"/>
      <c r="P3" s="82"/>
      <c r="Q3" s="82"/>
      <c r="R3" s="82"/>
      <c r="S3" s="82"/>
      <c r="T3" s="82"/>
    </row>
    <row r="4" ht="16.35" customHeight="1" spans="1:20">
      <c r="A4" s="83" t="s">
        <v>3</v>
      </c>
      <c r="B4" s="83"/>
      <c r="C4" s="83"/>
      <c r="D4" s="83"/>
      <c r="E4" s="83"/>
      <c r="F4" s="83"/>
      <c r="G4" s="83"/>
      <c r="H4" s="83"/>
      <c r="I4" s="83"/>
      <c r="J4" s="83"/>
      <c r="K4" s="83"/>
      <c r="L4" s="83"/>
      <c r="M4" s="83"/>
      <c r="N4" s="83"/>
      <c r="O4" s="83"/>
      <c r="P4" s="83"/>
      <c r="Q4" s="83"/>
      <c r="R4" s="83"/>
      <c r="S4" s="83"/>
      <c r="T4" s="83"/>
    </row>
    <row r="5" ht="24.15" customHeight="1" spans="1:20">
      <c r="A5" s="8" t="s">
        <v>180</v>
      </c>
      <c r="B5" s="8" t="s">
        <v>181</v>
      </c>
      <c r="C5" s="8" t="s">
        <v>182</v>
      </c>
      <c r="D5" s="8" t="s">
        <v>63</v>
      </c>
      <c r="E5" s="8" t="s">
        <v>183</v>
      </c>
      <c r="F5" s="8"/>
      <c r="G5" s="8"/>
      <c r="H5" s="8"/>
      <c r="I5" s="8"/>
      <c r="J5" s="8"/>
      <c r="K5" s="8"/>
      <c r="L5" s="8"/>
      <c r="M5" s="8" t="s">
        <v>184</v>
      </c>
      <c r="N5" s="8"/>
      <c r="O5" s="8"/>
      <c r="P5" s="8"/>
      <c r="Q5" s="8"/>
      <c r="R5" s="8"/>
      <c r="S5" s="8"/>
      <c r="T5" s="8"/>
    </row>
    <row r="6" ht="19" customHeight="1" spans="1:20">
      <c r="A6" s="8"/>
      <c r="B6" s="8"/>
      <c r="C6" s="8"/>
      <c r="D6" s="8"/>
      <c r="E6" s="84" t="s">
        <v>72</v>
      </c>
      <c r="F6" s="8" t="s">
        <v>185</v>
      </c>
      <c r="G6" s="8"/>
      <c r="H6" s="8"/>
      <c r="I6" s="8" t="s">
        <v>186</v>
      </c>
      <c r="J6" s="8" t="s">
        <v>187</v>
      </c>
      <c r="K6" s="8" t="s">
        <v>188</v>
      </c>
      <c r="L6" s="8" t="s">
        <v>189</v>
      </c>
      <c r="M6" s="8" t="s">
        <v>72</v>
      </c>
      <c r="N6" s="8" t="s">
        <v>185</v>
      </c>
      <c r="O6" s="8"/>
      <c r="P6" s="8"/>
      <c r="Q6" s="8" t="s">
        <v>186</v>
      </c>
      <c r="R6" s="8" t="s">
        <v>187</v>
      </c>
      <c r="S6" s="8" t="s">
        <v>188</v>
      </c>
      <c r="T6" s="8" t="s">
        <v>189</v>
      </c>
    </row>
    <row r="7" ht="72" customHeight="1" spans="1:20">
      <c r="A7" s="8"/>
      <c r="B7" s="8"/>
      <c r="C7" s="8"/>
      <c r="D7" s="8"/>
      <c r="E7" s="84"/>
      <c r="F7" s="8" t="s">
        <v>72</v>
      </c>
      <c r="G7" s="85" t="s">
        <v>190</v>
      </c>
      <c r="H7" s="86" t="s">
        <v>191</v>
      </c>
      <c r="I7" s="8"/>
      <c r="J7" s="8"/>
      <c r="K7" s="8"/>
      <c r="L7" s="8"/>
      <c r="M7" s="8"/>
      <c r="N7" s="8" t="s">
        <v>72</v>
      </c>
      <c r="O7" s="8" t="s">
        <v>190</v>
      </c>
      <c r="P7" s="87" t="s">
        <v>191</v>
      </c>
      <c r="Q7" s="8"/>
      <c r="R7" s="8"/>
      <c r="S7" s="8"/>
      <c r="T7" s="8"/>
    </row>
    <row r="8" s="2" customFormat="1" ht="21" customHeight="1" spans="1:20">
      <c r="A8" s="8" t="s">
        <v>192</v>
      </c>
      <c r="B8" s="87"/>
      <c r="C8" s="8"/>
      <c r="D8" s="88">
        <f t="shared" ref="D8:K8" si="0">D9+D13</f>
        <v>647.6</v>
      </c>
      <c r="E8" s="88">
        <f t="shared" si="0"/>
        <v>309.95</v>
      </c>
      <c r="F8" s="88">
        <f t="shared" si="0"/>
        <v>309.95</v>
      </c>
      <c r="G8" s="88">
        <f t="shared" si="0"/>
        <v>275</v>
      </c>
      <c r="H8" s="88">
        <f t="shared" si="0"/>
        <v>34.95</v>
      </c>
      <c r="I8" s="88">
        <f t="shared" si="0"/>
        <v>0</v>
      </c>
      <c r="J8" s="88">
        <f t="shared" si="0"/>
        <v>0</v>
      </c>
      <c r="K8" s="88">
        <f t="shared" si="0"/>
        <v>337.65</v>
      </c>
      <c r="L8" s="92"/>
      <c r="M8" s="92"/>
      <c r="N8" s="92"/>
      <c r="O8" s="92"/>
      <c r="P8" s="92"/>
      <c r="Q8" s="92"/>
      <c r="R8" s="92"/>
      <c r="S8" s="92"/>
      <c r="T8" s="92"/>
    </row>
    <row r="9" s="2" customFormat="1" ht="21" customHeight="1" spans="1:20">
      <c r="A9" s="8" t="s">
        <v>193</v>
      </c>
      <c r="B9" s="87"/>
      <c r="C9" s="8"/>
      <c r="D9" s="88">
        <f t="shared" ref="D9:K9" si="1">SUM(D10:D12)</f>
        <v>372.6</v>
      </c>
      <c r="E9" s="88">
        <f t="shared" si="1"/>
        <v>34.95</v>
      </c>
      <c r="F9" s="88">
        <f t="shared" si="1"/>
        <v>34.95</v>
      </c>
      <c r="G9" s="88">
        <f t="shared" si="1"/>
        <v>0</v>
      </c>
      <c r="H9" s="88">
        <f t="shared" si="1"/>
        <v>34.95</v>
      </c>
      <c r="I9" s="88">
        <f t="shared" si="1"/>
        <v>0</v>
      </c>
      <c r="J9" s="88">
        <f t="shared" si="1"/>
        <v>0</v>
      </c>
      <c r="K9" s="88">
        <f t="shared" si="1"/>
        <v>337.65</v>
      </c>
      <c r="L9" s="92"/>
      <c r="M9" s="92"/>
      <c r="N9" s="92"/>
      <c r="O9" s="92"/>
      <c r="P9" s="92"/>
      <c r="Q9" s="92"/>
      <c r="R9" s="92"/>
      <c r="S9" s="92"/>
      <c r="T9" s="92"/>
    </row>
    <row r="10" s="2" customFormat="1" ht="22" customHeight="1" spans="1:20">
      <c r="A10" s="89" t="s">
        <v>82</v>
      </c>
      <c r="B10" s="90" t="s">
        <v>194</v>
      </c>
      <c r="C10" s="89" t="s">
        <v>75</v>
      </c>
      <c r="D10" s="91">
        <f t="shared" ref="D10:D12" si="2">E10+K10</f>
        <v>337.65</v>
      </c>
      <c r="E10" s="91">
        <f t="shared" ref="E10:E12" si="3">F10</f>
        <v>0</v>
      </c>
      <c r="F10" s="91">
        <f t="shared" ref="F10:F12" si="4">H10+G10</f>
        <v>0</v>
      </c>
      <c r="G10" s="91"/>
      <c r="H10" s="91"/>
      <c r="I10" s="91"/>
      <c r="J10" s="91"/>
      <c r="K10" s="91">
        <v>337.65</v>
      </c>
      <c r="L10" s="93"/>
      <c r="M10" s="94"/>
      <c r="N10" s="93"/>
      <c r="O10" s="93"/>
      <c r="P10" s="93"/>
      <c r="Q10" s="93"/>
      <c r="R10" s="93"/>
      <c r="S10" s="93"/>
      <c r="T10" s="93"/>
    </row>
    <row r="11" s="2" customFormat="1" ht="22" customHeight="1" spans="1:20">
      <c r="A11" s="89"/>
      <c r="B11" s="90" t="s">
        <v>195</v>
      </c>
      <c r="C11" s="89" t="s">
        <v>75</v>
      </c>
      <c r="D11" s="91">
        <f t="shared" si="2"/>
        <v>34</v>
      </c>
      <c r="E11" s="91">
        <f t="shared" si="3"/>
        <v>34</v>
      </c>
      <c r="F11" s="91">
        <f t="shared" si="4"/>
        <v>34</v>
      </c>
      <c r="G11" s="91"/>
      <c r="H11" s="91">
        <v>34</v>
      </c>
      <c r="I11" s="91"/>
      <c r="J11" s="91"/>
      <c r="K11" s="91"/>
      <c r="L11" s="93"/>
      <c r="M11" s="94"/>
      <c r="N11" s="93"/>
      <c r="O11" s="93"/>
      <c r="P11" s="93"/>
      <c r="Q11" s="93"/>
      <c r="R11" s="93"/>
      <c r="S11" s="93"/>
      <c r="T11" s="93"/>
    </row>
    <row r="12" s="2" customFormat="1" ht="22" customHeight="1" spans="1:20">
      <c r="A12" s="89"/>
      <c r="B12" s="90" t="s">
        <v>196</v>
      </c>
      <c r="C12" s="89" t="s">
        <v>75</v>
      </c>
      <c r="D12" s="91">
        <f t="shared" si="2"/>
        <v>0.95</v>
      </c>
      <c r="E12" s="91">
        <f t="shared" si="3"/>
        <v>0.95</v>
      </c>
      <c r="F12" s="91">
        <f t="shared" si="4"/>
        <v>0.95</v>
      </c>
      <c r="G12" s="91"/>
      <c r="H12" s="91">
        <v>0.95</v>
      </c>
      <c r="I12" s="91"/>
      <c r="J12" s="91"/>
      <c r="K12" s="91"/>
      <c r="L12" s="93"/>
      <c r="M12" s="94"/>
      <c r="N12" s="93"/>
      <c r="O12" s="93"/>
      <c r="P12" s="93"/>
      <c r="Q12" s="93"/>
      <c r="R12" s="93"/>
      <c r="S12" s="93"/>
      <c r="T12" s="93"/>
    </row>
    <row r="13" s="2" customFormat="1" ht="22" customHeight="1" spans="1:20">
      <c r="A13" s="8" t="s">
        <v>197</v>
      </c>
      <c r="B13" s="87"/>
      <c r="C13" s="8"/>
      <c r="D13" s="88">
        <f t="shared" ref="D13:G13" si="5">SUM(D14:D14)</f>
        <v>275</v>
      </c>
      <c r="E13" s="88">
        <f t="shared" si="5"/>
        <v>275</v>
      </c>
      <c r="F13" s="88">
        <f t="shared" si="5"/>
        <v>275</v>
      </c>
      <c r="G13" s="88">
        <f t="shared" si="5"/>
        <v>275</v>
      </c>
      <c r="H13" s="88"/>
      <c r="I13" s="88"/>
      <c r="J13" s="88"/>
      <c r="K13" s="88"/>
      <c r="L13" s="92"/>
      <c r="M13" s="92"/>
      <c r="N13" s="92"/>
      <c r="O13" s="92"/>
      <c r="P13" s="92"/>
      <c r="Q13" s="92"/>
      <c r="R13" s="92"/>
      <c r="S13" s="92"/>
      <c r="T13" s="92"/>
    </row>
    <row r="14" s="2" customFormat="1" ht="22" customHeight="1" spans="1:20">
      <c r="A14" s="89" t="s">
        <v>83</v>
      </c>
      <c r="B14" s="90" t="s">
        <v>198</v>
      </c>
      <c r="C14" s="89" t="s">
        <v>75</v>
      </c>
      <c r="D14" s="91">
        <f>E14+K14</f>
        <v>275</v>
      </c>
      <c r="E14" s="91">
        <f>F14</f>
        <v>275</v>
      </c>
      <c r="F14" s="91">
        <f>H14+G14</f>
        <v>275</v>
      </c>
      <c r="G14" s="91">
        <v>275</v>
      </c>
      <c r="H14" s="91"/>
      <c r="I14" s="91"/>
      <c r="J14" s="91"/>
      <c r="K14" s="91"/>
      <c r="L14" s="93"/>
      <c r="M14" s="94"/>
      <c r="N14" s="93"/>
      <c r="O14" s="93"/>
      <c r="P14" s="93"/>
      <c r="Q14" s="93"/>
      <c r="R14" s="93"/>
      <c r="S14" s="93"/>
      <c r="T14" s="93"/>
    </row>
  </sheetData>
  <mergeCells count="26">
    <mergeCell ref="A1:B1"/>
    <mergeCell ref="A2:T2"/>
    <mergeCell ref="A3:T3"/>
    <mergeCell ref="A4:T4"/>
    <mergeCell ref="E5:L5"/>
    <mergeCell ref="M5:T5"/>
    <mergeCell ref="F6:H6"/>
    <mergeCell ref="N6:P6"/>
    <mergeCell ref="A8:C8"/>
    <mergeCell ref="A9:C9"/>
    <mergeCell ref="A13:C13"/>
    <mergeCell ref="A5:A7"/>
    <mergeCell ref="A10:A12"/>
    <mergeCell ref="B5:B7"/>
    <mergeCell ref="C5:C7"/>
    <mergeCell ref="D5:D7"/>
    <mergeCell ref="E6:E7"/>
    <mergeCell ref="I6:I7"/>
    <mergeCell ref="J6:J7"/>
    <mergeCell ref="K6:K7"/>
    <mergeCell ref="L6:L7"/>
    <mergeCell ref="M6:M7"/>
    <mergeCell ref="Q6:Q7"/>
    <mergeCell ref="R6:R7"/>
    <mergeCell ref="S6:S7"/>
    <mergeCell ref="T6:T7"/>
  </mergeCells>
  <printOptions horizontalCentered="1"/>
  <pageMargins left="0.160416666666667" right="0" top="0.861111111111111" bottom="0.271527777777778" header="0" footer="0"/>
  <pageSetup paperSize="9" scale="85"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收支预算总表</vt:lpstr>
      <vt:lpstr>收入预算总表</vt:lpstr>
      <vt:lpstr>支出预算总表</vt:lpstr>
      <vt:lpstr>财政拨款收支预算总表</vt:lpstr>
      <vt:lpstr>一般公共预算支出预算表</vt:lpstr>
      <vt:lpstr>一般公共预算基本支出预算表</vt:lpstr>
      <vt:lpstr>一般公共预算“三公”经费支出预算表</vt:lpstr>
      <vt:lpstr>政府性基金预算支出预算表</vt:lpstr>
      <vt:lpstr>项目支出预算表</vt:lpstr>
      <vt:lpstr>国有资本经营预算支出预算表</vt:lpstr>
      <vt:lpstr>项目支出绩效目标表</vt:lpstr>
      <vt:lpstr>部门整支出绩效目标表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HJ</cp:lastModifiedBy>
  <dcterms:created xsi:type="dcterms:W3CDTF">2022-03-14T03:34:00Z</dcterms:created>
  <dcterms:modified xsi:type="dcterms:W3CDTF">2026-01-22T08:24:02Z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24227F1736A84EBBA9CF94D6DE0049D8_12</vt:lpwstr>
  </property>
</Properties>
</file>