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6025" windowHeight="11910" tabRatio="830"/>
  </bookViews>
  <sheets>
    <sheet name="部门整体支出目标表" sheetId="2" r:id="rId1"/>
    <sheet name="校园保安经费" sheetId="1" r:id="rId2"/>
    <sheet name="校方责任险" sheetId="3" r:id="rId3"/>
    <sheet name="课后服务经费" sheetId="7" r:id="rId4"/>
    <sheet name="课后服务行政管理人员补贴" sheetId="5" r:id="rId5"/>
    <sheet name="课后服务设备维护成本" sheetId="8" r:id="rId6"/>
    <sheet name="实习基地建设" sheetId="9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9"/>
  <c r="J12"/>
  <c r="I12"/>
  <c r="J11"/>
  <c r="I11"/>
  <c r="I10"/>
  <c r="H7"/>
  <c r="I17" i="8"/>
  <c r="J11"/>
  <c r="I11"/>
  <c r="J10"/>
  <c r="I10"/>
  <c r="I9"/>
  <c r="H6"/>
  <c r="I17" i="5"/>
  <c r="J11"/>
  <c r="I11"/>
  <c r="J10"/>
  <c r="I10"/>
  <c r="I9"/>
  <c r="H6"/>
  <c r="I19" i="7"/>
  <c r="J13"/>
  <c r="I13"/>
  <c r="J12"/>
  <c r="I12"/>
  <c r="I11"/>
  <c r="I10"/>
  <c r="H7"/>
  <c r="I18" i="3"/>
  <c r="J12"/>
  <c r="I12"/>
  <c r="J11"/>
  <c r="I11"/>
  <c r="I10"/>
  <c r="H7"/>
  <c r="I18" i="1"/>
  <c r="J12"/>
  <c r="I12"/>
  <c r="J11"/>
  <c r="I11"/>
  <c r="I10"/>
  <c r="H7"/>
  <c r="R21" i="2"/>
  <c r="R14"/>
  <c r="R13"/>
  <c r="R12"/>
  <c r="R11"/>
  <c r="P8"/>
</calcChain>
</file>

<file path=xl/sharedStrings.xml><?xml version="1.0" encoding="utf-8"?>
<sst xmlns="http://schemas.openxmlformats.org/spreadsheetml/2006/main" count="676" uniqueCount="162">
  <si>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</si>
  <si>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</si>
  <si>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</si>
  <si>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</si>
  <si>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</si>
  <si>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</si>
  <si>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</si>
  <si>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</si>
  <si>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</si>
  <si>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</si>
  <si>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</si>
  <si>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</si>
  <si>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</si>
  <si>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</si>
  <si>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</si>
  <si>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</si>
  <si>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</si>
  <si>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</si>
  <si>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</si>
  <si>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</si>
  <si>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</si>
  <si>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</si>
  <si>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</si>
  <si>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</si>
  <si>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</si>
  <si>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</si>
  <si>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怀化市锦溪小学</t>
  </si>
  <si>
    <t>怀化市锦溪小学，隶属怀化市教育局直管，是一所公办的全日制完全小学，学制六年。学校使用汉语言文字教学，推广使用普通话和规范字。为实现“让每一个学生健康成长”的办学宗旨，学校始终秉承“以生本教育为中心、以教师发展为根本、以生存教育为特色”的办学理念，加大教育教学改革力度，在“养成好习惯”的校训引领下，注重培养具有“知礼、乐学、生存、创新”品质和习惯的学生。</t>
  </si>
  <si>
    <t>创最优的集体、办一流的学校。全面实施素质教育，培养德智体美等方面全面发展的社会主义事业的建设者和接班人，努力办好人民满意的教育。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</si>
  <si>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</si>
  <si>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</si>
  <si>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</si>
  <si>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</si>
  <si>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</si>
  <si>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</si>
  <si>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</si>
  <si>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</si>
  <si>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</si>
  <si>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</si>
  <si>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</si>
  <si>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</si>
  <si>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</si>
  <si>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</si>
  <si>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</si>
  <si>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</si>
  <si>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</si>
  <si>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</si>
  <si>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</si>
  <si>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</si>
  <si>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</si>
  <si>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按计划完成得5分，否则按实际值/计划值*指标分值计分。</t>
  </si>
  <si>
    <t>课后服务老师人数</t>
  </si>
  <si>
    <t>课后服务管理人员人数</t>
  </si>
  <si>
    <t>配备保安人数</t>
  </si>
  <si>
    <t>质量指标</t>
  </si>
  <si>
    <t>经费使用合规率</t>
  </si>
  <si>
    <t>=</t>
  </si>
  <si>
    <t>考核经费使用合规率情况</t>
  </si>
  <si>
    <t>经费使用合规率100%得5分，每下降1%，扣0.1分，扣完为止。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</si>
  <si>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</si>
  <si>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</si>
  <si>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</si>
  <si>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</si>
  <si>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</si>
  <si>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</si>
  <si>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按计划在2025年12月31日前完成得5分，每推迟10天扣1分，扣完为止。</t>
  </si>
  <si>
    <t>效益指标
（30分）</t>
  </si>
  <si>
    <t>优化教育资源配置，提高资金使用效率，确保教育经费的合理分配和有效利用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</si>
  <si>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</si>
  <si>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</si>
  <si>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</si>
  <si>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</si>
  <si>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培养德智体美劳全面发展的社会主义建设者和接班人，为社会发展奠定坚实的人才基础</t>
  </si>
  <si>
    <t>考核项目实施对社会发展所带来的直接或间接影响情况。</t>
  </si>
  <si>
    <t>效果明显得10分，效果一般5分，否则不得分。</t>
  </si>
  <si>
    <t>生态效益指标</t>
  </si>
  <si>
    <t>推广绿色校园理念，加强环保教育和生态文明建设</t>
  </si>
  <si>
    <t>考核项目实施对生态环境所带来的直接或间接影响情况。</t>
  </si>
  <si>
    <t>可持续影响指标</t>
  </si>
  <si>
    <t>建立长效的教育质量保障机制，加强师资队伍建设、课程建设和教学科研创新，确保教育质量的持续提升</t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</si>
  <si>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</si>
  <si>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</si>
  <si>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</si>
  <si>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</si>
  <si>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</si>
  <si>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</si>
  <si>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部门：怀化市锦溪小学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</si>
  <si>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</si>
  <si>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</si>
  <si>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</si>
  <si>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</si>
  <si>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</si>
  <si>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</si>
  <si>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</si>
  <si>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</si>
  <si>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怀化市锦溪小学（校园保安经费）</t>
  </si>
  <si>
    <t>1、保障学校区域内全体师生的人身安全，正常工作秩序和治安秩序；2、校园保安经费按时按量支付。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</si>
  <si>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</si>
  <si>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</si>
  <si>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</si>
  <si>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</si>
  <si>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按计划完成得7.5分，否则按实际值/计划值*指标分值计分。</t>
  </si>
  <si>
    <t>安全事故发生率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</si>
  <si>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</si>
  <si>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</si>
  <si>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</si>
  <si>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</si>
  <si>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通过专业化保安服务外包，降低学校自主招聘、培训保安人员的隐性成本</t>
  </si>
  <si>
    <t>构建“人防+技防+物防”一体化安防体系，营造安全、有序的校园环境</t>
  </si>
  <si>
    <t>在安保工作中融入环保巡查职责，协同构建绿色校园环境</t>
  </si>
  <si>
    <t>通过保安服务标准化建设，完善校园出入登记、巡查记录、应急演练等制度</t>
  </si>
  <si>
    <t>保安人员满意度</t>
  </si>
  <si>
    <t>服务对象满意度90%以上得10分，每下降1%，扣0.50分，扣完为止。</t>
  </si>
  <si>
    <t>怀化市锦溪小学（校方责任险）</t>
  </si>
  <si>
    <t>1.转移学校风险，保障学校利益；2.校方责任险按时按量支付。</t>
  </si>
  <si>
    <t>投保学生人数</t>
  </si>
  <si>
    <t>校园安全事故保险赔付率</t>
  </si>
  <si>
    <r>
      <rPr>
        <sz val="10"/>
        <color indexed="8"/>
        <rFont val="宋体"/>
        <charset val="134"/>
      </rPr>
      <t>减轻学校因突发事件导致的财务压力，优化教育经费分配结构</t>
    </r>
    <r>
      <rPr>
        <sz val="10"/>
        <color indexed="8"/>
        <rFont val="Times New Roman"/>
        <charset val="1"/>
      </rPr>
      <t>‌</t>
    </r>
  </si>
  <si>
    <r>
      <rPr>
        <sz val="10"/>
        <color rgb="FF000000"/>
        <rFont val="宋体"/>
        <charset val="134"/>
      </rPr>
      <t>确保学生在校期间意外伤害得到及时救治和经济补偿，维护社会和谐稳定</t>
    </r>
    <r>
      <rPr>
        <sz val="10"/>
        <color rgb="FF000000"/>
        <rFont val="Times New Roman"/>
        <charset val="1"/>
      </rPr>
      <t>‌</t>
    </r>
  </si>
  <si>
    <t>生态效益</t>
  </si>
  <si>
    <t>效果明显得5分，效果一般3分，否则不得分。（如不适用，直接得分）</t>
  </si>
  <si>
    <r>
      <rPr>
        <sz val="10"/>
        <color indexed="8"/>
        <rFont val="宋体"/>
        <charset val="134"/>
      </rPr>
      <t>推动学校建立常态化风险排查、安全教育及应急响应机制，形成长期稳定的校园安全保障模式</t>
    </r>
    <r>
      <rPr>
        <sz val="10"/>
        <color indexed="8"/>
        <rFont val="Times New Roman"/>
        <charset val="1"/>
      </rPr>
      <t>‌</t>
    </r>
  </si>
  <si>
    <t>学生满意度</t>
  </si>
  <si>
    <t>怀化市锦溪小学（课后服务教师补贴）</t>
  </si>
  <si>
    <t>1.提升课后服务水平，满足学生多样化需求；2.课后服务教师补贴按时按量支付。</t>
  </si>
  <si>
    <t>课后服务学生人数</t>
  </si>
  <si>
    <t>按计划完成得6分，否则按实际值/计划值*指标分值计分。</t>
  </si>
  <si>
    <t>授课完成率</t>
  </si>
  <si>
    <t>项目在2025年12月31日前完成得6分，每推迟10天扣1分，扣完为止。</t>
  </si>
  <si>
    <t>减少因消极履职导致的服务质量波动风险，提升课后服务资源投入产出比</t>
  </si>
  <si>
    <t>提升课后活动专业化水平，形成优质教育资源辐射效应</t>
  </si>
  <si>
    <t>培养学生绿色生活理念，形成校园可持续发展文化</t>
  </si>
  <si>
    <t>吸引青年教师参与服务，积累实践经验反哺课堂教学能力，促进教师职业生涯全周期成长</t>
  </si>
  <si>
    <t>家长满意度</t>
  </si>
  <si>
    <t>怀化市锦溪小学（课后服务行政管理人员补贴）</t>
  </si>
  <si>
    <t>1.提升课后服务管理水平；2.行政管理人员补贴按时按量支付。</t>
  </si>
  <si>
    <t>课后服务行政管理人员</t>
  </si>
  <si>
    <t>管理流程合规率</t>
  </si>
  <si>
    <t>通过专项补贴稳定行政管理人员队伍，降低因人员流动产生的重复招聘、培训成本</t>
  </si>
  <si>
    <t>推动家庭教育与学校教育责任共担，促进和谐家校关系建设</t>
  </si>
  <si>
    <t>管理人员能力提升反哺学校治理水平，增强学校综合服务能力</t>
  </si>
  <si>
    <t>怀化市锦溪小学（课后服务设备维护成本）</t>
  </si>
  <si>
    <t>1.为课后服务正常开展提供保障；2.设备维护成本按时按量支付。</t>
  </si>
  <si>
    <t>维护次数</t>
  </si>
  <si>
    <t>次</t>
  </si>
  <si>
    <t>维护次数合规率</t>
  </si>
  <si>
    <t>降低因设施故障导致的课程中断风险，提高项目资金使用效益</t>
  </si>
  <si>
    <r>
      <rPr>
        <sz val="10"/>
        <color rgb="FF000000"/>
        <rFont val="宋体"/>
        <charset val="134"/>
      </rPr>
      <t>维修升级后的多功能场地向全体学生开放，破除因设施不足导致的教育活动受限问题</t>
    </r>
    <r>
      <rPr>
        <sz val="10"/>
        <color rgb="FF000000"/>
        <rFont val="Times New Roman"/>
        <charset val="1"/>
      </rPr>
      <t>‌</t>
    </r>
  </si>
  <si>
    <t>在场地维修中采用环保材料，优先修复替代重建，减少建筑垃圾产生</t>
  </si>
  <si>
    <t>延长维修后设施使用寿命，减少突发性大额维修支出，保障课后服务场地资源稳定性</t>
  </si>
  <si>
    <t>学校满意度</t>
  </si>
  <si>
    <t>怀化市锦溪小学（实习基地建设）</t>
  </si>
  <si>
    <t>实习基地建设和实习条件改善。</t>
  </si>
  <si>
    <t>建设实习基地</t>
  </si>
  <si>
    <t>个</t>
  </si>
  <si>
    <t>基地建设合格率</t>
  </si>
  <si>
    <t>提升教育设施利用率，形成“教学-实践-研究”一体化资源循环体系，推动教育投入效益最大化</t>
  </si>
  <si>
    <t>建立废弃物分类回收机制，推动基地日常运营低碳化、生态化</t>
  </si>
  <si>
    <t>更新实习课程内容与设备配置，确保实践教育与社会发展同步演进</t>
  </si>
  <si>
    <t>项目支出成本</t>
    <phoneticPr fontId="11" type="noConversion"/>
  </si>
  <si>
    <t>优化场地与设备使用排期，降低能源空耗，践行低碳校园理念</t>
    <phoneticPr fontId="11" type="noConversion"/>
  </si>
  <si>
    <t>通过真实场景的实践教学与岗位体验，培养学生动手能力和团队协作精神</t>
    <phoneticPr fontId="11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</si>
</sst>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4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Times New Roman"/>
      <charset val="1"/>
    </font>
    <font>
      <sz val="10"/>
      <color indexed="8"/>
      <name val="Times New Roman"/>
      <charset val="1"/>
    </font>
    <font>
      <sz val="9"/>
      <name val="宋体"/>
      <charset val="134"/>
      <scheme val="minor"/>
    </font>
    <font>
      <sz val="10"/>
      <color rgb="FFFF0000"/>
      <name val="宋体"/>
      <family val="3"/>
      <charset val="134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8" fillId="0" borderId="0" applyFill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6" fillId="0" borderId="0" xfId="0" applyFont="1">
      <alignment vertical="center"/>
    </xf>
    <xf numFmtId="0" fontId="2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T21"/>
  <sheetViews>
    <sheetView tabSelected="1" workbookViewId="0">
      <selection activeCell="R24" sqref="R24"/>
    </sheetView>
  </sheetViews>
  <sheetFormatPr defaultColWidth="7" defaultRowHeight="12"/>
  <cols>
    <col min="1" max="1" width="7.375" style="22" customWidth="1"/>
    <col min="2" max="2" width="6.375" style="22" customWidth="1"/>
    <col min="3" max="3" width="7.125" style="22" customWidth="1"/>
    <col min="4" max="4" width="7.5" style="22" customWidth="1"/>
    <col min="5" max="5" width="5.75" style="22" customWidth="1"/>
    <col min="6" max="6" width="6.25" style="22" customWidth="1"/>
    <col min="7" max="7" width="3.875" style="22" customWidth="1"/>
    <col min="8" max="8" width="7.125" style="22" customWidth="1"/>
    <col min="9" max="9" width="6.5" style="22" customWidth="1"/>
    <col min="10" max="10" width="21.5" style="23" customWidth="1"/>
    <col min="11" max="11" width="13.375" style="22" customWidth="1"/>
    <col min="12" max="12" width="11.875" style="22" customWidth="1"/>
    <col min="13" max="13" width="15.75" style="22" customWidth="1"/>
    <col min="14" max="14" width="23.625" style="22" customWidth="1"/>
    <col min="15" max="15" width="9.75" style="22" customWidth="1"/>
    <col min="16" max="16" width="9" style="22" customWidth="1"/>
    <col min="17" max="17" width="9" style="24" customWidth="1"/>
    <col min="18" max="18" width="25.375" style="22" customWidth="1"/>
    <col min="19" max="19" width="31.25" style="22" customWidth="1"/>
    <col min="20" max="34" width="9" style="22" customWidth="1"/>
    <col min="35" max="16384" width="7" style="22"/>
  </cols>
  <sheetData>
    <row r="1" spans="1:20" ht="20.100000000000001" customHeight="1"/>
    <row r="2" spans="1:20" s="3" customFormat="1" ht="42.2" customHeight="1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2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s="3" customFormat="1" ht="23.25" customHeight="1">
      <c r="A3" s="33"/>
      <c r="B3" s="33"/>
      <c r="C3" s="33"/>
      <c r="D3" s="33"/>
      <c r="E3" s="33"/>
      <c r="F3" s="33"/>
      <c r="G3" s="33"/>
      <c r="H3" s="33"/>
      <c r="I3" s="33"/>
      <c r="J3" s="32"/>
      <c r="K3" s="33"/>
      <c r="L3" s="33"/>
      <c r="M3" s="33"/>
      <c r="N3" s="33"/>
      <c r="O3" s="33"/>
      <c r="P3" s="33"/>
      <c r="Q3" s="31"/>
      <c r="R3" s="33"/>
      <c r="S3" s="33"/>
      <c r="T3" s="33"/>
    </row>
    <row r="4" spans="1:20" s="3" customFormat="1" ht="16.350000000000001" customHeight="1">
      <c r="A4" s="2"/>
      <c r="B4" s="2"/>
      <c r="C4" s="2"/>
      <c r="D4" s="2"/>
      <c r="E4" s="2"/>
      <c r="F4" s="2"/>
      <c r="G4" s="2"/>
      <c r="H4" s="2"/>
      <c r="I4" s="2"/>
      <c r="J4" s="25"/>
      <c r="K4" s="2"/>
      <c r="Q4" s="29"/>
      <c r="R4" s="34" t="s">
        <v>1</v>
      </c>
      <c r="S4" s="34"/>
      <c r="T4" s="34"/>
    </row>
    <row r="5" spans="1:20" s="3" customFormat="1" ht="18.2" customHeight="1">
      <c r="A5" s="35" t="s">
        <v>2</v>
      </c>
      <c r="B5" s="35" t="s">
        <v>3</v>
      </c>
      <c r="C5" s="35" t="s">
        <v>4</v>
      </c>
      <c r="D5" s="35"/>
      <c r="E5" s="35"/>
      <c r="F5" s="35"/>
      <c r="G5" s="35"/>
      <c r="H5" s="35"/>
      <c r="I5" s="35"/>
      <c r="J5" s="37" t="s">
        <v>5</v>
      </c>
      <c r="K5" s="35" t="s">
        <v>6</v>
      </c>
      <c r="L5" s="35" t="s">
        <v>7</v>
      </c>
      <c r="M5" s="35"/>
      <c r="N5" s="35"/>
      <c r="O5" s="35"/>
      <c r="P5" s="35"/>
      <c r="Q5" s="35"/>
      <c r="R5" s="35"/>
      <c r="S5" s="35"/>
      <c r="T5" s="35"/>
    </row>
    <row r="6" spans="1:20" s="3" customFormat="1" ht="18.95" customHeight="1">
      <c r="A6" s="35"/>
      <c r="B6" s="35"/>
      <c r="C6" s="35" t="s">
        <v>8</v>
      </c>
      <c r="D6" s="35" t="s">
        <v>9</v>
      </c>
      <c r="E6" s="35"/>
      <c r="F6" s="35"/>
      <c r="G6" s="35"/>
      <c r="H6" s="35" t="s">
        <v>10</v>
      </c>
      <c r="I6" s="35"/>
      <c r="J6" s="38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s="3" customFormat="1" ht="48">
      <c r="A7" s="35"/>
      <c r="B7" s="35"/>
      <c r="C7" s="35"/>
      <c r="D7" s="4" t="s">
        <v>11</v>
      </c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9"/>
      <c r="K7" s="35"/>
      <c r="L7" s="4" t="s">
        <v>17</v>
      </c>
      <c r="M7" s="4" t="s">
        <v>18</v>
      </c>
      <c r="N7" s="4" t="s">
        <v>19</v>
      </c>
      <c r="O7" s="4" t="s">
        <v>20</v>
      </c>
      <c r="P7" s="4" t="s">
        <v>21</v>
      </c>
      <c r="Q7" s="4" t="s">
        <v>22</v>
      </c>
      <c r="R7" s="4" t="s">
        <v>23</v>
      </c>
      <c r="S7" s="4" t="s">
        <v>24</v>
      </c>
      <c r="T7" s="4" t="s">
        <v>25</v>
      </c>
    </row>
    <row r="8" spans="1:20" ht="24.95" customHeight="1">
      <c r="A8" s="36">
        <v>225001</v>
      </c>
      <c r="B8" s="36" t="s">
        <v>26</v>
      </c>
      <c r="C8" s="58">
        <v>3667.37</v>
      </c>
      <c r="D8" s="58">
        <v>3181.37</v>
      </c>
      <c r="E8" s="36">
        <v>0</v>
      </c>
      <c r="F8" s="36">
        <v>486</v>
      </c>
      <c r="G8" s="36">
        <v>0</v>
      </c>
      <c r="H8" s="58">
        <v>3138.17</v>
      </c>
      <c r="I8" s="36">
        <v>529.20000000000005</v>
      </c>
      <c r="J8" s="36" t="s">
        <v>27</v>
      </c>
      <c r="K8" s="55" t="s">
        <v>28</v>
      </c>
      <c r="L8" s="40" t="s">
        <v>29</v>
      </c>
      <c r="M8" s="6" t="s">
        <v>30</v>
      </c>
      <c r="N8" s="6" t="s">
        <v>31</v>
      </c>
      <c r="O8" s="9" t="s">
        <v>32</v>
      </c>
      <c r="P8" s="59">
        <f>C8</f>
        <v>3667.37</v>
      </c>
      <c r="Q8" s="6" t="s">
        <v>33</v>
      </c>
      <c r="R8" s="9" t="s">
        <v>34</v>
      </c>
      <c r="S8" s="9" t="s">
        <v>35</v>
      </c>
      <c r="T8" s="20"/>
    </row>
    <row r="9" spans="1:20" ht="24.95" customHeight="1">
      <c r="A9" s="36"/>
      <c r="B9" s="36"/>
      <c r="C9" s="58"/>
      <c r="D9" s="58"/>
      <c r="E9" s="36"/>
      <c r="F9" s="36"/>
      <c r="G9" s="36"/>
      <c r="H9" s="58"/>
      <c r="I9" s="36"/>
      <c r="J9" s="36"/>
      <c r="K9" s="56"/>
      <c r="L9" s="40"/>
      <c r="M9" s="8" t="s">
        <v>36</v>
      </c>
      <c r="N9" s="9" t="s">
        <v>37</v>
      </c>
      <c r="O9" s="9" t="s">
        <v>38</v>
      </c>
      <c r="P9" s="9">
        <v>0</v>
      </c>
      <c r="Q9" s="26" t="s">
        <v>39</v>
      </c>
      <c r="R9" s="9" t="s">
        <v>40</v>
      </c>
      <c r="S9" s="13" t="s">
        <v>41</v>
      </c>
      <c r="T9" s="20"/>
    </row>
    <row r="10" spans="1:20" ht="24.95" customHeight="1">
      <c r="A10" s="36"/>
      <c r="B10" s="36"/>
      <c r="C10" s="58"/>
      <c r="D10" s="58"/>
      <c r="E10" s="36"/>
      <c r="F10" s="36"/>
      <c r="G10" s="36"/>
      <c r="H10" s="58"/>
      <c r="I10" s="36"/>
      <c r="J10" s="36"/>
      <c r="K10" s="56"/>
      <c r="L10" s="40"/>
      <c r="M10" s="8" t="s">
        <v>42</v>
      </c>
      <c r="N10" s="9" t="s">
        <v>43</v>
      </c>
      <c r="O10" s="9" t="s">
        <v>38</v>
      </c>
      <c r="P10" s="9">
        <v>0</v>
      </c>
      <c r="Q10" s="26" t="s">
        <v>39</v>
      </c>
      <c r="R10" s="9" t="s">
        <v>44</v>
      </c>
      <c r="S10" s="13" t="s">
        <v>45</v>
      </c>
      <c r="T10" s="20"/>
    </row>
    <row r="11" spans="1:20" ht="24.95" customHeight="1">
      <c r="A11" s="36"/>
      <c r="B11" s="36"/>
      <c r="C11" s="58"/>
      <c r="D11" s="58"/>
      <c r="E11" s="36"/>
      <c r="F11" s="36"/>
      <c r="G11" s="36"/>
      <c r="H11" s="58"/>
      <c r="I11" s="36"/>
      <c r="J11" s="36"/>
      <c r="K11" s="56"/>
      <c r="L11" s="41" t="s">
        <v>46</v>
      </c>
      <c r="M11" s="44" t="s">
        <v>47</v>
      </c>
      <c r="N11" s="6" t="s">
        <v>48</v>
      </c>
      <c r="O11" s="26" t="s">
        <v>38</v>
      </c>
      <c r="P11" s="60">
        <v>4600</v>
      </c>
      <c r="Q11" s="6" t="s">
        <v>49</v>
      </c>
      <c r="R11" s="14" t="str">
        <f>"考核"&amp;N11&amp;"情况"</f>
        <v>考核学生人数情况</v>
      </c>
      <c r="S11" s="15" t="s">
        <v>50</v>
      </c>
      <c r="T11" s="20"/>
    </row>
    <row r="12" spans="1:20" ht="24.95" customHeight="1">
      <c r="A12" s="36"/>
      <c r="B12" s="36"/>
      <c r="C12" s="58"/>
      <c r="D12" s="58"/>
      <c r="E12" s="36"/>
      <c r="F12" s="36"/>
      <c r="G12" s="36"/>
      <c r="H12" s="58"/>
      <c r="I12" s="36"/>
      <c r="J12" s="36"/>
      <c r="K12" s="56"/>
      <c r="L12" s="42"/>
      <c r="M12" s="45"/>
      <c r="N12" s="6" t="s">
        <v>51</v>
      </c>
      <c r="O12" s="26" t="s">
        <v>38</v>
      </c>
      <c r="P12" s="6">
        <v>170</v>
      </c>
      <c r="Q12" s="6" t="s">
        <v>49</v>
      </c>
      <c r="R12" s="14" t="str">
        <f>"考核"&amp;N12&amp;"情况"</f>
        <v>考核课后服务老师人数情况</v>
      </c>
      <c r="S12" s="15" t="s">
        <v>50</v>
      </c>
      <c r="T12" s="20"/>
    </row>
    <row r="13" spans="1:20" ht="24.95" customHeight="1">
      <c r="A13" s="36"/>
      <c r="B13" s="36"/>
      <c r="C13" s="58"/>
      <c r="D13" s="58"/>
      <c r="E13" s="36"/>
      <c r="F13" s="36"/>
      <c r="G13" s="36"/>
      <c r="H13" s="58"/>
      <c r="I13" s="36"/>
      <c r="J13" s="36"/>
      <c r="K13" s="56"/>
      <c r="L13" s="42"/>
      <c r="M13" s="45"/>
      <c r="N13" s="9" t="s">
        <v>52</v>
      </c>
      <c r="O13" s="26" t="s">
        <v>38</v>
      </c>
      <c r="P13" s="6">
        <v>60</v>
      </c>
      <c r="Q13" s="6" t="s">
        <v>49</v>
      </c>
      <c r="R13" s="14" t="str">
        <f>"考核"&amp;N13&amp;"情况"</f>
        <v>考核课后服务管理人员人数情况</v>
      </c>
      <c r="S13" s="15" t="s">
        <v>50</v>
      </c>
      <c r="T13" s="20"/>
    </row>
    <row r="14" spans="1:20" ht="24.95" customHeight="1">
      <c r="A14" s="36"/>
      <c r="B14" s="36"/>
      <c r="C14" s="58"/>
      <c r="D14" s="58"/>
      <c r="E14" s="36"/>
      <c r="F14" s="36"/>
      <c r="G14" s="36"/>
      <c r="H14" s="58"/>
      <c r="I14" s="36"/>
      <c r="J14" s="36"/>
      <c r="K14" s="56"/>
      <c r="L14" s="42"/>
      <c r="M14" s="46"/>
      <c r="N14" s="27" t="s">
        <v>53</v>
      </c>
      <c r="O14" s="26" t="s">
        <v>38</v>
      </c>
      <c r="P14" s="60">
        <v>10</v>
      </c>
      <c r="Q14" s="6" t="s">
        <v>49</v>
      </c>
      <c r="R14" s="14" t="str">
        <f>"考核"&amp;N14&amp;"情况"</f>
        <v>考核配备保安人数情况</v>
      </c>
      <c r="S14" s="15" t="s">
        <v>50</v>
      </c>
      <c r="T14" s="20"/>
    </row>
    <row r="15" spans="1:20" ht="24.95" customHeight="1">
      <c r="A15" s="36"/>
      <c r="B15" s="36"/>
      <c r="C15" s="58"/>
      <c r="D15" s="58"/>
      <c r="E15" s="36"/>
      <c r="F15" s="36"/>
      <c r="G15" s="36"/>
      <c r="H15" s="58"/>
      <c r="I15" s="36"/>
      <c r="J15" s="36"/>
      <c r="K15" s="56"/>
      <c r="L15" s="42"/>
      <c r="M15" s="28" t="s">
        <v>54</v>
      </c>
      <c r="N15" s="8" t="s">
        <v>55</v>
      </c>
      <c r="O15" s="8" t="s">
        <v>56</v>
      </c>
      <c r="P15" s="8">
        <v>100</v>
      </c>
      <c r="Q15" s="8" t="s">
        <v>39</v>
      </c>
      <c r="R15" s="16" t="s">
        <v>57</v>
      </c>
      <c r="S15" s="16" t="s">
        <v>58</v>
      </c>
      <c r="T15" s="20"/>
    </row>
    <row r="16" spans="1:20" ht="24.95" customHeight="1">
      <c r="A16" s="36"/>
      <c r="B16" s="36"/>
      <c r="C16" s="58"/>
      <c r="D16" s="58"/>
      <c r="E16" s="36"/>
      <c r="F16" s="36"/>
      <c r="G16" s="36"/>
      <c r="H16" s="58"/>
      <c r="I16" s="36"/>
      <c r="J16" s="36"/>
      <c r="K16" s="56"/>
      <c r="L16" s="43"/>
      <c r="M16" s="6" t="s">
        <v>59</v>
      </c>
      <c r="N16" s="6" t="s">
        <v>60</v>
      </c>
      <c r="O16" s="6" t="s">
        <v>61</v>
      </c>
      <c r="P16" s="6" t="s">
        <v>62</v>
      </c>
      <c r="Q16" s="6" t="s">
        <v>63</v>
      </c>
      <c r="R16" s="30" t="s">
        <v>64</v>
      </c>
      <c r="S16" s="30" t="s">
        <v>65</v>
      </c>
      <c r="T16" s="6"/>
    </row>
    <row r="17" spans="1:20" ht="47.1" customHeight="1">
      <c r="A17" s="36"/>
      <c r="B17" s="36"/>
      <c r="C17" s="58"/>
      <c r="D17" s="58"/>
      <c r="E17" s="36"/>
      <c r="F17" s="36"/>
      <c r="G17" s="36"/>
      <c r="H17" s="58"/>
      <c r="I17" s="36"/>
      <c r="J17" s="36"/>
      <c r="K17" s="56"/>
      <c r="L17" s="40" t="s">
        <v>66</v>
      </c>
      <c r="M17" s="6" t="s">
        <v>30</v>
      </c>
      <c r="N17" s="6" t="s">
        <v>67</v>
      </c>
      <c r="O17" s="6" t="s">
        <v>61</v>
      </c>
      <c r="P17" s="6" t="s">
        <v>68</v>
      </c>
      <c r="Q17" s="6" t="s">
        <v>63</v>
      </c>
      <c r="R17" s="30" t="s">
        <v>69</v>
      </c>
      <c r="S17" s="30" t="s">
        <v>70</v>
      </c>
      <c r="T17" s="6"/>
    </row>
    <row r="18" spans="1:20" ht="42" customHeight="1">
      <c r="A18" s="36"/>
      <c r="B18" s="36"/>
      <c r="C18" s="58"/>
      <c r="D18" s="58"/>
      <c r="E18" s="36"/>
      <c r="F18" s="36"/>
      <c r="G18" s="36"/>
      <c r="H18" s="58"/>
      <c r="I18" s="36"/>
      <c r="J18" s="36"/>
      <c r="K18" s="56"/>
      <c r="L18" s="40"/>
      <c r="M18" s="6" t="s">
        <v>71</v>
      </c>
      <c r="N18" s="6" t="s">
        <v>72</v>
      </c>
      <c r="O18" s="6" t="s">
        <v>61</v>
      </c>
      <c r="P18" s="6" t="s">
        <v>68</v>
      </c>
      <c r="Q18" s="6" t="s">
        <v>63</v>
      </c>
      <c r="R18" s="30" t="s">
        <v>73</v>
      </c>
      <c r="S18" s="30" t="s">
        <v>74</v>
      </c>
      <c r="T18" s="6"/>
    </row>
    <row r="19" spans="1:20" ht="41.1" customHeight="1">
      <c r="A19" s="36"/>
      <c r="B19" s="36"/>
      <c r="C19" s="58"/>
      <c r="D19" s="58"/>
      <c r="E19" s="36"/>
      <c r="F19" s="36"/>
      <c r="G19" s="36"/>
      <c r="H19" s="58"/>
      <c r="I19" s="36"/>
      <c r="J19" s="36"/>
      <c r="K19" s="56"/>
      <c r="L19" s="40"/>
      <c r="M19" s="6" t="s">
        <v>75</v>
      </c>
      <c r="N19" s="6" t="s">
        <v>76</v>
      </c>
      <c r="O19" s="6" t="s">
        <v>61</v>
      </c>
      <c r="P19" s="6" t="s">
        <v>68</v>
      </c>
      <c r="Q19" s="6" t="s">
        <v>63</v>
      </c>
      <c r="R19" s="30" t="s">
        <v>77</v>
      </c>
      <c r="S19" s="30" t="s">
        <v>70</v>
      </c>
      <c r="T19" s="20"/>
    </row>
    <row r="20" spans="1:20" ht="41.1" customHeight="1">
      <c r="A20" s="36"/>
      <c r="B20" s="36"/>
      <c r="C20" s="58"/>
      <c r="D20" s="58"/>
      <c r="E20" s="36"/>
      <c r="F20" s="36"/>
      <c r="G20" s="36"/>
      <c r="H20" s="58"/>
      <c r="I20" s="36"/>
      <c r="J20" s="36"/>
      <c r="K20" s="56"/>
      <c r="L20" s="40"/>
      <c r="M20" s="6" t="s">
        <v>78</v>
      </c>
      <c r="N20" s="6" t="s">
        <v>79</v>
      </c>
      <c r="O20" s="6" t="s">
        <v>61</v>
      </c>
      <c r="P20" s="6" t="s">
        <v>68</v>
      </c>
      <c r="Q20" s="6" t="s">
        <v>63</v>
      </c>
      <c r="R20" s="30" t="s">
        <v>80</v>
      </c>
      <c r="S20" s="30" t="s">
        <v>74</v>
      </c>
      <c r="T20" s="20"/>
    </row>
    <row r="21" spans="1:20" ht="24.95" customHeight="1">
      <c r="A21" s="36"/>
      <c r="B21" s="36"/>
      <c r="C21" s="58"/>
      <c r="D21" s="58"/>
      <c r="E21" s="36"/>
      <c r="F21" s="36"/>
      <c r="G21" s="36"/>
      <c r="H21" s="58"/>
      <c r="I21" s="36"/>
      <c r="J21" s="36"/>
      <c r="K21" s="57"/>
      <c r="L21" s="7" t="s">
        <v>81</v>
      </c>
      <c r="M21" s="6" t="s">
        <v>82</v>
      </c>
      <c r="N21" s="6" t="s">
        <v>83</v>
      </c>
      <c r="O21" s="6" t="s">
        <v>38</v>
      </c>
      <c r="P21" s="6">
        <v>90</v>
      </c>
      <c r="Q21" s="6" t="s">
        <v>39</v>
      </c>
      <c r="R21" s="14" t="str">
        <f>"考核"&amp;N21&amp;"情况"</f>
        <v>考核师生满意度情况</v>
      </c>
      <c r="S21" s="30" t="s">
        <v>84</v>
      </c>
      <c r="T21" s="20"/>
    </row>
  </sheetData>
  <mergeCells count="27">
    <mergeCell ref="L8:L10"/>
    <mergeCell ref="L11:L16"/>
    <mergeCell ref="L17:L20"/>
    <mergeCell ref="M11:M14"/>
    <mergeCell ref="L5:T6"/>
    <mergeCell ref="I8:I21"/>
    <mergeCell ref="J5:J7"/>
    <mergeCell ref="J8:J21"/>
    <mergeCell ref="K5:K7"/>
    <mergeCell ref="K8:K21"/>
    <mergeCell ref="D8:D21"/>
    <mergeCell ref="E8:E21"/>
    <mergeCell ref="F8:F21"/>
    <mergeCell ref="G8:G21"/>
    <mergeCell ref="H8:H21"/>
    <mergeCell ref="A8:A21"/>
    <mergeCell ref="B5:B7"/>
    <mergeCell ref="B8:B21"/>
    <mergeCell ref="C6:C7"/>
    <mergeCell ref="C8:C21"/>
    <mergeCell ref="A2:T2"/>
    <mergeCell ref="A3:T3"/>
    <mergeCell ref="R4:T4"/>
    <mergeCell ref="C5:I5"/>
    <mergeCell ref="D6:G6"/>
    <mergeCell ref="H6:I6"/>
    <mergeCell ref="A5:A7"/>
  </mergeCells>
  <phoneticPr fontId="11" type="noConversion"/>
  <pageMargins left="0.74803149606299213" right="0.74803149606299213" top="0.98425196850393704" bottom="0.98425196850393704" header="0.51181102362204722" footer="0.5118110236220472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18"/>
  <sheetViews>
    <sheetView workbookViewId="0">
      <selection activeCell="G18" sqref="G18"/>
    </sheetView>
  </sheetViews>
  <sheetFormatPr defaultColWidth="9" defaultRowHeight="12"/>
  <cols>
    <col min="1" max="1" width="9" style="1"/>
    <col min="2" max="2" width="10.25" style="1" customWidth="1"/>
    <col min="3" max="5" width="9" style="1"/>
    <col min="6" max="6" width="15.5" style="1" customWidth="1"/>
    <col min="7" max="7" width="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pans="1:13">
      <c r="A2" s="47" t="s">
        <v>85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>
      <c r="A3" s="33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34" t="s">
        <v>1</v>
      </c>
      <c r="M4" s="34"/>
    </row>
    <row r="5" spans="1:13" ht="24.95" customHeight="1">
      <c r="A5" s="35" t="s">
        <v>87</v>
      </c>
      <c r="B5" s="35" t="s">
        <v>88</v>
      </c>
      <c r="C5" s="35" t="s">
        <v>89</v>
      </c>
      <c r="D5" s="35" t="s">
        <v>90</v>
      </c>
      <c r="E5" s="35" t="s">
        <v>91</v>
      </c>
      <c r="F5" s="35"/>
      <c r="G5" s="35"/>
      <c r="H5" s="35"/>
      <c r="I5" s="35"/>
      <c r="J5" s="35"/>
      <c r="K5" s="35"/>
      <c r="L5" s="35"/>
      <c r="M5" s="35"/>
    </row>
    <row r="6" spans="1:13" ht="32.1" customHeight="1">
      <c r="A6" s="48"/>
      <c r="B6" s="48"/>
      <c r="C6" s="48"/>
      <c r="D6" s="48"/>
      <c r="E6" s="5" t="s">
        <v>17</v>
      </c>
      <c r="F6" s="5" t="s">
        <v>18</v>
      </c>
      <c r="G6" s="5" t="s">
        <v>19</v>
      </c>
      <c r="H6" s="5" t="s">
        <v>21</v>
      </c>
      <c r="I6" s="5" t="s">
        <v>92</v>
      </c>
      <c r="J6" s="5" t="s">
        <v>93</v>
      </c>
      <c r="K6" s="5" t="s">
        <v>94</v>
      </c>
      <c r="L6" s="5" t="s">
        <v>20</v>
      </c>
      <c r="M6" s="5" t="s">
        <v>25</v>
      </c>
    </row>
    <row r="7" spans="1:13" ht="24.95" customHeight="1">
      <c r="A7" s="49">
        <v>225001</v>
      </c>
      <c r="B7" s="49" t="s">
        <v>95</v>
      </c>
      <c r="C7" s="50">
        <v>36.22</v>
      </c>
      <c r="D7" s="49" t="s">
        <v>96</v>
      </c>
      <c r="E7" s="40" t="s">
        <v>29</v>
      </c>
      <c r="F7" s="8" t="s">
        <v>97</v>
      </c>
      <c r="G7" s="62" t="s">
        <v>159</v>
      </c>
      <c r="H7" s="9">
        <f>C7</f>
        <v>36.22</v>
      </c>
      <c r="I7" s="9" t="s">
        <v>98</v>
      </c>
      <c r="J7" s="11" t="s">
        <v>99</v>
      </c>
      <c r="K7" s="9" t="s">
        <v>33</v>
      </c>
      <c r="L7" s="9" t="s">
        <v>32</v>
      </c>
      <c r="M7" s="12"/>
    </row>
    <row r="8" spans="1:13" ht="24.95" customHeight="1">
      <c r="A8" s="49"/>
      <c r="B8" s="49"/>
      <c r="C8" s="50"/>
      <c r="D8" s="49"/>
      <c r="E8" s="40"/>
      <c r="F8" s="8" t="s">
        <v>36</v>
      </c>
      <c r="G8" s="9" t="s">
        <v>37</v>
      </c>
      <c r="H8" s="9">
        <v>0</v>
      </c>
      <c r="I8" s="9" t="s">
        <v>40</v>
      </c>
      <c r="J8" s="13" t="s">
        <v>41</v>
      </c>
      <c r="K8" s="9" t="s">
        <v>39</v>
      </c>
      <c r="L8" s="9" t="s">
        <v>38</v>
      </c>
      <c r="M8" s="12"/>
    </row>
    <row r="9" spans="1:13" ht="24.95" customHeight="1">
      <c r="A9" s="49"/>
      <c r="B9" s="49"/>
      <c r="C9" s="50"/>
      <c r="D9" s="49"/>
      <c r="E9" s="40"/>
      <c r="F9" s="8" t="s">
        <v>42</v>
      </c>
      <c r="G9" s="9" t="s">
        <v>43</v>
      </c>
      <c r="H9" s="9">
        <v>0</v>
      </c>
      <c r="I9" s="9" t="s">
        <v>44</v>
      </c>
      <c r="J9" s="13" t="s">
        <v>45</v>
      </c>
      <c r="K9" s="9" t="s">
        <v>39</v>
      </c>
      <c r="L9" s="9" t="s">
        <v>38</v>
      </c>
      <c r="M9" s="12"/>
    </row>
    <row r="10" spans="1:13" ht="24.95" customHeight="1">
      <c r="A10" s="49"/>
      <c r="B10" s="49"/>
      <c r="C10" s="50"/>
      <c r="D10" s="49"/>
      <c r="E10" s="40" t="s">
        <v>100</v>
      </c>
      <c r="F10" s="8" t="s">
        <v>47</v>
      </c>
      <c r="G10" s="6" t="s">
        <v>53</v>
      </c>
      <c r="H10" s="60">
        <v>10</v>
      </c>
      <c r="I10" s="14" t="str">
        <f>"考核"&amp;G10&amp;"情况"</f>
        <v>考核配备保安人数情况</v>
      </c>
      <c r="J10" s="15" t="s">
        <v>101</v>
      </c>
      <c r="K10" s="9" t="s">
        <v>49</v>
      </c>
      <c r="L10" s="9" t="s">
        <v>38</v>
      </c>
      <c r="M10" s="12"/>
    </row>
    <row r="11" spans="1:13" ht="24.95" customHeight="1">
      <c r="A11" s="49"/>
      <c r="B11" s="49"/>
      <c r="C11" s="50"/>
      <c r="D11" s="49"/>
      <c r="E11" s="40"/>
      <c r="F11" s="51" t="s">
        <v>54</v>
      </c>
      <c r="G11" s="10" t="s">
        <v>102</v>
      </c>
      <c r="H11" s="10">
        <v>0</v>
      </c>
      <c r="I11" s="14" t="str">
        <f>"考核"&amp;G11&amp;"情况"</f>
        <v>考核安全事故发生率情况</v>
      </c>
      <c r="J11" s="16" t="str">
        <f>G11&amp;H11&amp;"%得7.5分，每超出1%，扣5分，扣完为止。"</f>
        <v>安全事故发生率0%得7.5分，每超出1%，扣5分，扣完为止。</v>
      </c>
      <c r="K11" s="9" t="s">
        <v>39</v>
      </c>
      <c r="L11" s="9" t="s">
        <v>32</v>
      </c>
      <c r="M11" s="12"/>
    </row>
    <row r="12" spans="1:13" ht="24.95" customHeight="1">
      <c r="A12" s="49"/>
      <c r="B12" s="49"/>
      <c r="C12" s="50"/>
      <c r="D12" s="49"/>
      <c r="E12" s="40"/>
      <c r="F12" s="52"/>
      <c r="G12" s="9" t="s">
        <v>55</v>
      </c>
      <c r="H12" s="9">
        <v>100</v>
      </c>
      <c r="I12" s="14" t="str">
        <f>"考核"&amp;G12&amp;"情况"</f>
        <v>考核经费使用合规率情况</v>
      </c>
      <c r="J12" s="16" t="str">
        <f>G12&amp;H12&amp;"%得7.5分，每下降1%，扣0.5分，扣完为止。"</f>
        <v>经费使用合规率100%得7.5分，每下降1%，扣0.5分，扣完为止。</v>
      </c>
      <c r="K12" s="9" t="s">
        <v>39</v>
      </c>
      <c r="L12" s="9" t="s">
        <v>56</v>
      </c>
      <c r="M12" s="17"/>
    </row>
    <row r="13" spans="1:13" ht="24.95" customHeight="1">
      <c r="A13" s="49"/>
      <c r="B13" s="49"/>
      <c r="C13" s="50"/>
      <c r="D13" s="49"/>
      <c r="E13" s="40"/>
      <c r="F13" s="9" t="s">
        <v>59</v>
      </c>
      <c r="G13" s="9" t="s">
        <v>103</v>
      </c>
      <c r="H13" s="9" t="s">
        <v>62</v>
      </c>
      <c r="I13" s="11" t="s">
        <v>104</v>
      </c>
      <c r="J13" s="11" t="s">
        <v>105</v>
      </c>
      <c r="K13" s="9" t="s">
        <v>63</v>
      </c>
      <c r="L13" s="9" t="s">
        <v>61</v>
      </c>
      <c r="M13" s="18"/>
    </row>
    <row r="14" spans="1:13" ht="24.95" customHeight="1">
      <c r="A14" s="49"/>
      <c r="B14" s="49"/>
      <c r="C14" s="50"/>
      <c r="D14" s="49"/>
      <c r="E14" s="40" t="s">
        <v>106</v>
      </c>
      <c r="F14" s="9" t="s">
        <v>30</v>
      </c>
      <c r="G14" s="9" t="s">
        <v>107</v>
      </c>
      <c r="H14" s="9" t="s">
        <v>68</v>
      </c>
      <c r="I14" s="11" t="s">
        <v>69</v>
      </c>
      <c r="J14" s="11" t="s">
        <v>70</v>
      </c>
      <c r="K14" s="9" t="s">
        <v>63</v>
      </c>
      <c r="L14" s="9" t="s">
        <v>61</v>
      </c>
      <c r="M14" s="17"/>
    </row>
    <row r="15" spans="1:13" ht="24.95" customHeight="1">
      <c r="A15" s="49"/>
      <c r="B15" s="49"/>
      <c r="C15" s="50"/>
      <c r="D15" s="49"/>
      <c r="E15" s="40"/>
      <c r="F15" s="9" t="s">
        <v>71</v>
      </c>
      <c r="G15" s="9" t="s">
        <v>108</v>
      </c>
      <c r="H15" s="9" t="s">
        <v>68</v>
      </c>
      <c r="I15" s="11" t="s">
        <v>73</v>
      </c>
      <c r="J15" s="11" t="s">
        <v>74</v>
      </c>
      <c r="K15" s="9" t="s">
        <v>63</v>
      </c>
      <c r="L15" s="9" t="s">
        <v>61</v>
      </c>
      <c r="M15" s="18"/>
    </row>
    <row r="16" spans="1:13" ht="24.95" customHeight="1">
      <c r="A16" s="49"/>
      <c r="B16" s="49"/>
      <c r="C16" s="50"/>
      <c r="D16" s="49"/>
      <c r="E16" s="40"/>
      <c r="F16" s="8" t="s">
        <v>75</v>
      </c>
      <c r="G16" s="9" t="s">
        <v>109</v>
      </c>
      <c r="H16" s="9" t="s">
        <v>68</v>
      </c>
      <c r="I16" s="11" t="s">
        <v>77</v>
      </c>
      <c r="J16" s="11" t="s">
        <v>70</v>
      </c>
      <c r="K16" s="9" t="s">
        <v>63</v>
      </c>
      <c r="L16" s="9" t="s">
        <v>61</v>
      </c>
      <c r="M16" s="12"/>
    </row>
    <row r="17" spans="1:13" ht="24.95" customHeight="1">
      <c r="A17" s="49"/>
      <c r="B17" s="49"/>
      <c r="C17" s="50"/>
      <c r="D17" s="49"/>
      <c r="E17" s="40"/>
      <c r="F17" s="8" t="s">
        <v>78</v>
      </c>
      <c r="G17" s="9" t="s">
        <v>110</v>
      </c>
      <c r="H17" s="9" t="s">
        <v>68</v>
      </c>
      <c r="I17" s="11" t="s">
        <v>80</v>
      </c>
      <c r="J17" s="11" t="s">
        <v>74</v>
      </c>
      <c r="K17" s="9" t="s">
        <v>63</v>
      </c>
      <c r="L17" s="9" t="s">
        <v>61</v>
      </c>
      <c r="M17" s="12"/>
    </row>
    <row r="18" spans="1:13" ht="24.95" customHeight="1">
      <c r="A18" s="49"/>
      <c r="B18" s="49"/>
      <c r="C18" s="50"/>
      <c r="D18" s="49"/>
      <c r="E18" s="7" t="s">
        <v>81</v>
      </c>
      <c r="F18" s="8" t="s">
        <v>82</v>
      </c>
      <c r="G18" s="9" t="s">
        <v>111</v>
      </c>
      <c r="H18" s="9">
        <v>90</v>
      </c>
      <c r="I18" s="14" t="str">
        <f>"考核"&amp;G18&amp;"情况"</f>
        <v>考核保安人员满意度情况</v>
      </c>
      <c r="J18" s="11" t="s">
        <v>112</v>
      </c>
      <c r="K18" s="9" t="s">
        <v>39</v>
      </c>
      <c r="L18" s="9" t="s">
        <v>38</v>
      </c>
      <c r="M18" s="12"/>
    </row>
  </sheetData>
  <mergeCells count="16">
    <mergeCell ref="D7:D18"/>
    <mergeCell ref="E7:E9"/>
    <mergeCell ref="E10:E13"/>
    <mergeCell ref="E14:E17"/>
    <mergeCell ref="F11:F12"/>
    <mergeCell ref="A7:A18"/>
    <mergeCell ref="B5:B6"/>
    <mergeCell ref="B7:B18"/>
    <mergeCell ref="C5:C6"/>
    <mergeCell ref="C7:C18"/>
    <mergeCell ref="A2:M2"/>
    <mergeCell ref="A3:M3"/>
    <mergeCell ref="L4:M4"/>
    <mergeCell ref="E5:M5"/>
    <mergeCell ref="A5:A6"/>
    <mergeCell ref="D5:D6"/>
  </mergeCells>
  <phoneticPr fontId="11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18"/>
  <sheetViews>
    <sheetView workbookViewId="0">
      <selection activeCell="L18" sqref="L18"/>
    </sheetView>
  </sheetViews>
  <sheetFormatPr defaultColWidth="9" defaultRowHeight="12"/>
  <cols>
    <col min="1" max="1" width="9" style="1"/>
    <col min="2" max="2" width="10.25" style="1" customWidth="1"/>
    <col min="3" max="5" width="9" style="1"/>
    <col min="6" max="6" width="15.5" style="1" customWidth="1"/>
    <col min="7" max="7" width="30.7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pans="1:13">
      <c r="A2" s="47" t="s">
        <v>85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>
      <c r="A3" s="33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34" t="s">
        <v>1</v>
      </c>
      <c r="M4" s="34"/>
    </row>
    <row r="5" spans="1:13" ht="24.95" customHeight="1">
      <c r="A5" s="35" t="s">
        <v>87</v>
      </c>
      <c r="B5" s="35" t="s">
        <v>88</v>
      </c>
      <c r="C5" s="35" t="s">
        <v>89</v>
      </c>
      <c r="D5" s="35" t="s">
        <v>90</v>
      </c>
      <c r="E5" s="35" t="s">
        <v>91</v>
      </c>
      <c r="F5" s="35"/>
      <c r="G5" s="35"/>
      <c r="H5" s="35"/>
      <c r="I5" s="35"/>
      <c r="J5" s="35"/>
      <c r="K5" s="35"/>
      <c r="L5" s="35"/>
      <c r="M5" s="35"/>
    </row>
    <row r="6" spans="1:13" ht="32.1" customHeight="1">
      <c r="A6" s="48"/>
      <c r="B6" s="48"/>
      <c r="C6" s="48"/>
      <c r="D6" s="48"/>
      <c r="E6" s="5" t="s">
        <v>17</v>
      </c>
      <c r="F6" s="5" t="s">
        <v>18</v>
      </c>
      <c r="G6" s="5" t="s">
        <v>19</v>
      </c>
      <c r="H6" s="5" t="s">
        <v>21</v>
      </c>
      <c r="I6" s="5" t="s">
        <v>92</v>
      </c>
      <c r="J6" s="5" t="s">
        <v>93</v>
      </c>
      <c r="K6" s="5" t="s">
        <v>94</v>
      </c>
      <c r="L6" s="5" t="s">
        <v>20</v>
      </c>
      <c r="M6" s="5" t="s">
        <v>25</v>
      </c>
    </row>
    <row r="7" spans="1:13" ht="24.95" customHeight="1">
      <c r="A7" s="49">
        <v>225001</v>
      </c>
      <c r="B7" s="49" t="s">
        <v>113</v>
      </c>
      <c r="C7" s="50">
        <v>6.98</v>
      </c>
      <c r="D7" s="49" t="s">
        <v>114</v>
      </c>
      <c r="E7" s="40" t="s">
        <v>29</v>
      </c>
      <c r="F7" s="8" t="s">
        <v>97</v>
      </c>
      <c r="G7" s="62" t="s">
        <v>159</v>
      </c>
      <c r="H7" s="9">
        <f>C7</f>
        <v>6.98</v>
      </c>
      <c r="I7" s="9" t="s">
        <v>98</v>
      </c>
      <c r="J7" s="11" t="s">
        <v>99</v>
      </c>
      <c r="K7" s="9" t="s">
        <v>33</v>
      </c>
      <c r="L7" s="9" t="s">
        <v>32</v>
      </c>
      <c r="M7" s="12"/>
    </row>
    <row r="8" spans="1:13" ht="24.95" customHeight="1">
      <c r="A8" s="49"/>
      <c r="B8" s="49"/>
      <c r="C8" s="50"/>
      <c r="D8" s="49"/>
      <c r="E8" s="40"/>
      <c r="F8" s="8" t="s">
        <v>36</v>
      </c>
      <c r="G8" s="9" t="s">
        <v>37</v>
      </c>
      <c r="H8" s="9">
        <v>0</v>
      </c>
      <c r="I8" s="9" t="s">
        <v>40</v>
      </c>
      <c r="J8" s="13" t="s">
        <v>41</v>
      </c>
      <c r="K8" s="9" t="s">
        <v>39</v>
      </c>
      <c r="L8" s="9" t="s">
        <v>38</v>
      </c>
      <c r="M8" s="12"/>
    </row>
    <row r="9" spans="1:13" ht="24.95" customHeight="1">
      <c r="A9" s="49"/>
      <c r="B9" s="49"/>
      <c r="C9" s="50"/>
      <c r="D9" s="49"/>
      <c r="E9" s="40"/>
      <c r="F9" s="8" t="s">
        <v>42</v>
      </c>
      <c r="G9" s="9" t="s">
        <v>43</v>
      </c>
      <c r="H9" s="9">
        <v>0</v>
      </c>
      <c r="I9" s="9" t="s">
        <v>44</v>
      </c>
      <c r="J9" s="13" t="s">
        <v>45</v>
      </c>
      <c r="K9" s="9" t="s">
        <v>39</v>
      </c>
      <c r="L9" s="9" t="s">
        <v>38</v>
      </c>
      <c r="M9" s="12"/>
    </row>
    <row r="10" spans="1:13" ht="24.95" customHeight="1">
      <c r="A10" s="49"/>
      <c r="B10" s="49"/>
      <c r="C10" s="50"/>
      <c r="D10" s="49"/>
      <c r="E10" s="40" t="s">
        <v>100</v>
      </c>
      <c r="F10" s="8" t="s">
        <v>47</v>
      </c>
      <c r="G10" s="6" t="s">
        <v>115</v>
      </c>
      <c r="H10" s="63">
        <v>4600</v>
      </c>
      <c r="I10" s="14" t="str">
        <f t="shared" ref="I10:I12" si="0">"考核"&amp;G10&amp;"情况"</f>
        <v>考核投保学生人数情况</v>
      </c>
      <c r="J10" s="15" t="s">
        <v>101</v>
      </c>
      <c r="K10" s="9" t="s">
        <v>49</v>
      </c>
      <c r="L10" s="9" t="s">
        <v>38</v>
      </c>
      <c r="M10" s="12"/>
    </row>
    <row r="11" spans="1:13" ht="24.95" customHeight="1">
      <c r="A11" s="49"/>
      <c r="B11" s="49"/>
      <c r="C11" s="50"/>
      <c r="D11" s="49"/>
      <c r="E11" s="40"/>
      <c r="F11" s="51" t="s">
        <v>54</v>
      </c>
      <c r="G11" s="6" t="s">
        <v>116</v>
      </c>
      <c r="H11" s="6">
        <v>100</v>
      </c>
      <c r="I11" s="14" t="str">
        <f t="shared" si="0"/>
        <v>考核校园安全事故保险赔付率情况</v>
      </c>
      <c r="J11" s="16" t="str">
        <f>G11&amp;H11&amp;"%得7.5分，每下降1%，扣5分，扣完为止。"</f>
        <v>校园安全事故保险赔付率100%得7.5分，每下降1%，扣5分，扣完为止。</v>
      </c>
      <c r="K11" s="9" t="s">
        <v>39</v>
      </c>
      <c r="L11" s="9" t="s">
        <v>56</v>
      </c>
      <c r="M11" s="12"/>
    </row>
    <row r="12" spans="1:13" ht="24.95" customHeight="1">
      <c r="A12" s="49"/>
      <c r="B12" s="49"/>
      <c r="C12" s="50"/>
      <c r="D12" s="49"/>
      <c r="E12" s="40"/>
      <c r="F12" s="52"/>
      <c r="G12" s="9" t="s">
        <v>55</v>
      </c>
      <c r="H12" s="9">
        <v>100</v>
      </c>
      <c r="I12" s="14" t="str">
        <f t="shared" si="0"/>
        <v>考核经费使用合规率情况</v>
      </c>
      <c r="J12" s="16" t="str">
        <f>G12&amp;H12&amp;"%得7.5分，每下降1%，扣0.5分，扣完为止。"</f>
        <v>经费使用合规率100%得7.5分，每下降1%，扣0.5分，扣完为止。</v>
      </c>
      <c r="K12" s="9" t="s">
        <v>39</v>
      </c>
      <c r="L12" s="9" t="s">
        <v>56</v>
      </c>
      <c r="M12" s="17"/>
    </row>
    <row r="13" spans="1:13" ht="24.95" customHeight="1">
      <c r="A13" s="49"/>
      <c r="B13" s="49"/>
      <c r="C13" s="50"/>
      <c r="D13" s="49"/>
      <c r="E13" s="40"/>
      <c r="F13" s="9" t="s">
        <v>59</v>
      </c>
      <c r="G13" s="9" t="s">
        <v>103</v>
      </c>
      <c r="H13" s="9" t="s">
        <v>62</v>
      </c>
      <c r="I13" s="11" t="s">
        <v>104</v>
      </c>
      <c r="J13" s="11" t="s">
        <v>105</v>
      </c>
      <c r="K13" s="9" t="s">
        <v>63</v>
      </c>
      <c r="L13" s="9" t="s">
        <v>61</v>
      </c>
      <c r="M13" s="18"/>
    </row>
    <row r="14" spans="1:13" ht="24.95" customHeight="1">
      <c r="A14" s="49"/>
      <c r="B14" s="49"/>
      <c r="C14" s="50"/>
      <c r="D14" s="49"/>
      <c r="E14" s="40" t="s">
        <v>106</v>
      </c>
      <c r="F14" s="9" t="s">
        <v>30</v>
      </c>
      <c r="G14" s="9" t="s">
        <v>117</v>
      </c>
      <c r="H14" s="9" t="s">
        <v>68</v>
      </c>
      <c r="I14" s="11" t="s">
        <v>69</v>
      </c>
      <c r="J14" s="11" t="s">
        <v>70</v>
      </c>
      <c r="K14" s="9" t="s">
        <v>63</v>
      </c>
      <c r="L14" s="9" t="s">
        <v>61</v>
      </c>
      <c r="M14" s="17"/>
    </row>
    <row r="15" spans="1:13" ht="39" customHeight="1">
      <c r="A15" s="49"/>
      <c r="B15" s="49"/>
      <c r="C15" s="50"/>
      <c r="D15" s="49"/>
      <c r="E15" s="40"/>
      <c r="F15" s="9" t="s">
        <v>71</v>
      </c>
      <c r="G15" s="21" t="s">
        <v>118</v>
      </c>
      <c r="H15" s="9" t="s">
        <v>68</v>
      </c>
      <c r="I15" s="11" t="s">
        <v>73</v>
      </c>
      <c r="J15" s="11" t="s">
        <v>74</v>
      </c>
      <c r="K15" s="9" t="s">
        <v>63</v>
      </c>
      <c r="L15" s="9" t="s">
        <v>61</v>
      </c>
      <c r="M15" s="18"/>
    </row>
    <row r="16" spans="1:13" ht="24.95" customHeight="1">
      <c r="A16" s="49"/>
      <c r="B16" s="49"/>
      <c r="C16" s="50"/>
      <c r="D16" s="49"/>
      <c r="E16" s="40"/>
      <c r="F16" s="8" t="s">
        <v>75</v>
      </c>
      <c r="G16" s="9" t="s">
        <v>119</v>
      </c>
      <c r="H16" s="9" t="s">
        <v>68</v>
      </c>
      <c r="I16" s="11" t="s">
        <v>77</v>
      </c>
      <c r="J16" s="11" t="s">
        <v>120</v>
      </c>
      <c r="K16" s="9" t="s">
        <v>63</v>
      </c>
      <c r="L16" s="9" t="s">
        <v>61</v>
      </c>
      <c r="M16" s="12"/>
    </row>
    <row r="17" spans="1:13" ht="24.95" customHeight="1">
      <c r="A17" s="49"/>
      <c r="B17" s="49"/>
      <c r="C17" s="50"/>
      <c r="D17" s="49"/>
      <c r="E17" s="40"/>
      <c r="F17" s="8" t="s">
        <v>78</v>
      </c>
      <c r="G17" s="9" t="s">
        <v>121</v>
      </c>
      <c r="H17" s="9" t="s">
        <v>68</v>
      </c>
      <c r="I17" s="11" t="s">
        <v>80</v>
      </c>
      <c r="J17" s="11" t="s">
        <v>74</v>
      </c>
      <c r="K17" s="9" t="s">
        <v>63</v>
      </c>
      <c r="L17" s="9" t="s">
        <v>61</v>
      </c>
      <c r="M17" s="12"/>
    </row>
    <row r="18" spans="1:13" ht="24.95" customHeight="1">
      <c r="A18" s="49"/>
      <c r="B18" s="49"/>
      <c r="C18" s="50"/>
      <c r="D18" s="49"/>
      <c r="E18" s="7" t="s">
        <v>81</v>
      </c>
      <c r="F18" s="8" t="s">
        <v>82</v>
      </c>
      <c r="G18" s="9" t="s">
        <v>122</v>
      </c>
      <c r="H18" s="9">
        <v>90</v>
      </c>
      <c r="I18" s="14" t="str">
        <f>"考核"&amp;G18&amp;"情况"</f>
        <v>考核学生满意度情况</v>
      </c>
      <c r="J18" s="11" t="s">
        <v>112</v>
      </c>
      <c r="K18" s="9" t="s">
        <v>39</v>
      </c>
      <c r="L18" s="9" t="s">
        <v>38</v>
      </c>
      <c r="M18" s="12"/>
    </row>
  </sheetData>
  <mergeCells count="16">
    <mergeCell ref="D7:D18"/>
    <mergeCell ref="E7:E9"/>
    <mergeCell ref="E10:E13"/>
    <mergeCell ref="E14:E17"/>
    <mergeCell ref="F11:F12"/>
    <mergeCell ref="A7:A18"/>
    <mergeCell ref="B5:B6"/>
    <mergeCell ref="B7:B18"/>
    <mergeCell ref="C5:C6"/>
    <mergeCell ref="C7:C18"/>
    <mergeCell ref="A2:M2"/>
    <mergeCell ref="A3:M3"/>
    <mergeCell ref="L4:M4"/>
    <mergeCell ref="E5:M5"/>
    <mergeCell ref="A5:A6"/>
    <mergeCell ref="D5:D6"/>
  </mergeCells>
  <phoneticPr fontId="11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M19"/>
  <sheetViews>
    <sheetView workbookViewId="0">
      <selection activeCell="G18" sqref="G18"/>
    </sheetView>
  </sheetViews>
  <sheetFormatPr defaultColWidth="9" defaultRowHeight="12"/>
  <cols>
    <col min="1" max="1" width="9" style="1"/>
    <col min="2" max="2" width="10.25" style="1" customWidth="1"/>
    <col min="3" max="5" width="9" style="1"/>
    <col min="6" max="6" width="15.5" style="1" customWidth="1"/>
    <col min="7" max="7" width="27.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pans="1:13">
      <c r="A2" s="47" t="s">
        <v>85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>
      <c r="A3" s="33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34" t="s">
        <v>1</v>
      </c>
      <c r="M4" s="34"/>
    </row>
    <row r="5" spans="1:13" ht="24.95" customHeight="1">
      <c r="A5" s="35" t="s">
        <v>87</v>
      </c>
      <c r="B5" s="35" t="s">
        <v>88</v>
      </c>
      <c r="C5" s="35" t="s">
        <v>89</v>
      </c>
      <c r="D5" s="35" t="s">
        <v>90</v>
      </c>
      <c r="E5" s="35" t="s">
        <v>91</v>
      </c>
      <c r="F5" s="35"/>
      <c r="G5" s="35"/>
      <c r="H5" s="35"/>
      <c r="I5" s="35"/>
      <c r="J5" s="35"/>
      <c r="K5" s="35"/>
      <c r="L5" s="35"/>
      <c r="M5" s="35"/>
    </row>
    <row r="6" spans="1:13" ht="32.1" customHeight="1">
      <c r="A6" s="48"/>
      <c r="B6" s="48"/>
      <c r="C6" s="48"/>
      <c r="D6" s="48"/>
      <c r="E6" s="5" t="s">
        <v>17</v>
      </c>
      <c r="F6" s="5" t="s">
        <v>18</v>
      </c>
      <c r="G6" s="5" t="s">
        <v>19</v>
      </c>
      <c r="H6" s="5" t="s">
        <v>21</v>
      </c>
      <c r="I6" s="5" t="s">
        <v>92</v>
      </c>
      <c r="J6" s="5" t="s">
        <v>93</v>
      </c>
      <c r="K6" s="5" t="s">
        <v>94</v>
      </c>
      <c r="L6" s="5" t="s">
        <v>20</v>
      </c>
      <c r="M6" s="5" t="s">
        <v>25</v>
      </c>
    </row>
    <row r="7" spans="1:13" ht="24.95" customHeight="1">
      <c r="A7" s="49">
        <v>225001</v>
      </c>
      <c r="B7" s="49" t="s">
        <v>123</v>
      </c>
      <c r="C7" s="50">
        <v>384</v>
      </c>
      <c r="D7" s="49" t="s">
        <v>124</v>
      </c>
      <c r="E7" s="40" t="s">
        <v>29</v>
      </c>
      <c r="F7" s="8" t="s">
        <v>97</v>
      </c>
      <c r="G7" s="62" t="s">
        <v>159</v>
      </c>
      <c r="H7" s="9">
        <f>C7</f>
        <v>384</v>
      </c>
      <c r="I7" s="9" t="s">
        <v>98</v>
      </c>
      <c r="J7" s="11" t="s">
        <v>99</v>
      </c>
      <c r="K7" s="9" t="s">
        <v>33</v>
      </c>
      <c r="L7" s="9" t="s">
        <v>32</v>
      </c>
      <c r="M7" s="12"/>
    </row>
    <row r="8" spans="1:13" ht="24.95" customHeight="1">
      <c r="A8" s="49"/>
      <c r="B8" s="49"/>
      <c r="C8" s="50"/>
      <c r="D8" s="49"/>
      <c r="E8" s="40"/>
      <c r="F8" s="8" t="s">
        <v>36</v>
      </c>
      <c r="G8" s="9" t="s">
        <v>37</v>
      </c>
      <c r="H8" s="9">
        <v>0</v>
      </c>
      <c r="I8" s="9" t="s">
        <v>40</v>
      </c>
      <c r="J8" s="13" t="s">
        <v>41</v>
      </c>
      <c r="K8" s="9" t="s">
        <v>39</v>
      </c>
      <c r="L8" s="9" t="s">
        <v>38</v>
      </c>
      <c r="M8" s="12"/>
    </row>
    <row r="9" spans="1:13" ht="24.95" customHeight="1">
      <c r="A9" s="49"/>
      <c r="B9" s="49"/>
      <c r="C9" s="50"/>
      <c r="D9" s="49"/>
      <c r="E9" s="40"/>
      <c r="F9" s="8" t="s">
        <v>42</v>
      </c>
      <c r="G9" s="9" t="s">
        <v>43</v>
      </c>
      <c r="H9" s="9">
        <v>0</v>
      </c>
      <c r="I9" s="9" t="s">
        <v>44</v>
      </c>
      <c r="J9" s="13" t="s">
        <v>45</v>
      </c>
      <c r="K9" s="9" t="s">
        <v>39</v>
      </c>
      <c r="L9" s="9" t="s">
        <v>38</v>
      </c>
      <c r="M9" s="12"/>
    </row>
    <row r="10" spans="1:13" ht="24.95" customHeight="1">
      <c r="A10" s="49"/>
      <c r="B10" s="49"/>
      <c r="C10" s="50"/>
      <c r="D10" s="49"/>
      <c r="E10" s="41" t="s">
        <v>100</v>
      </c>
      <c r="F10" s="44" t="s">
        <v>47</v>
      </c>
      <c r="G10" s="9" t="s">
        <v>125</v>
      </c>
      <c r="H10" s="9">
        <v>4000</v>
      </c>
      <c r="I10" s="14" t="str">
        <f>"考核"&amp;G10&amp;"情况"</f>
        <v>考核课后服务学生人数情况</v>
      </c>
      <c r="J10" s="15" t="s">
        <v>126</v>
      </c>
      <c r="K10" s="9" t="s">
        <v>49</v>
      </c>
      <c r="L10" s="9" t="s">
        <v>38</v>
      </c>
      <c r="M10" s="12"/>
    </row>
    <row r="11" spans="1:13" ht="24.95" customHeight="1">
      <c r="A11" s="49"/>
      <c r="B11" s="49"/>
      <c r="C11" s="50"/>
      <c r="D11" s="49"/>
      <c r="E11" s="42"/>
      <c r="F11" s="53"/>
      <c r="G11" s="6" t="s">
        <v>51</v>
      </c>
      <c r="H11" s="6">
        <v>170</v>
      </c>
      <c r="I11" s="14" t="str">
        <f t="shared" ref="I11:I13" si="0">"考核"&amp;G11&amp;"情况"</f>
        <v>考核课后服务老师人数情况</v>
      </c>
      <c r="J11" s="15" t="s">
        <v>126</v>
      </c>
      <c r="K11" s="9" t="s">
        <v>49</v>
      </c>
      <c r="L11" s="9" t="s">
        <v>38</v>
      </c>
      <c r="M11" s="12"/>
    </row>
    <row r="12" spans="1:13" ht="24.95" customHeight="1">
      <c r="A12" s="49"/>
      <c r="B12" s="49"/>
      <c r="C12" s="50"/>
      <c r="D12" s="49"/>
      <c r="E12" s="42"/>
      <c r="F12" s="51" t="s">
        <v>54</v>
      </c>
      <c r="G12" s="10" t="s">
        <v>127</v>
      </c>
      <c r="H12" s="10">
        <v>100</v>
      </c>
      <c r="I12" s="14" t="str">
        <f t="shared" si="0"/>
        <v>考核授课完成率情况</v>
      </c>
      <c r="J12" s="16" t="str">
        <f>G12&amp;H12&amp;"%得6分，每下降1%，扣5分，扣完为止。"</f>
        <v>授课完成率100%得6分，每下降1%，扣5分，扣完为止。</v>
      </c>
      <c r="K12" s="9" t="s">
        <v>39</v>
      </c>
      <c r="L12" s="9" t="s">
        <v>56</v>
      </c>
      <c r="M12" s="12"/>
    </row>
    <row r="13" spans="1:13" ht="24.95" customHeight="1">
      <c r="A13" s="49"/>
      <c r="B13" s="49"/>
      <c r="C13" s="50"/>
      <c r="D13" s="49"/>
      <c r="E13" s="42"/>
      <c r="F13" s="52"/>
      <c r="G13" s="9" t="s">
        <v>55</v>
      </c>
      <c r="H13" s="9">
        <v>100</v>
      </c>
      <c r="I13" s="14" t="str">
        <f t="shared" si="0"/>
        <v>考核经费使用合规率情况</v>
      </c>
      <c r="J13" s="16" t="str">
        <f>G13&amp;H13&amp;"%得6分，每下降1%，扣0.5分，扣完为止。"</f>
        <v>经费使用合规率100%得6分，每下降1%，扣0.5分，扣完为止。</v>
      </c>
      <c r="K13" s="9" t="s">
        <v>39</v>
      </c>
      <c r="L13" s="9" t="s">
        <v>56</v>
      </c>
      <c r="M13" s="17"/>
    </row>
    <row r="14" spans="1:13" ht="24.95" customHeight="1">
      <c r="A14" s="49"/>
      <c r="B14" s="49"/>
      <c r="C14" s="50"/>
      <c r="D14" s="49"/>
      <c r="E14" s="43"/>
      <c r="F14" s="9" t="s">
        <v>59</v>
      </c>
      <c r="G14" s="9" t="s">
        <v>103</v>
      </c>
      <c r="H14" s="9" t="s">
        <v>62</v>
      </c>
      <c r="I14" s="11" t="s">
        <v>104</v>
      </c>
      <c r="J14" s="11" t="s">
        <v>128</v>
      </c>
      <c r="K14" s="9" t="s">
        <v>63</v>
      </c>
      <c r="L14" s="9" t="s">
        <v>61</v>
      </c>
      <c r="M14" s="18"/>
    </row>
    <row r="15" spans="1:13" ht="44.1" customHeight="1">
      <c r="A15" s="49"/>
      <c r="B15" s="49"/>
      <c r="C15" s="50"/>
      <c r="D15" s="49"/>
      <c r="E15" s="40" t="s">
        <v>106</v>
      </c>
      <c r="F15" s="9" t="s">
        <v>30</v>
      </c>
      <c r="G15" s="9" t="s">
        <v>129</v>
      </c>
      <c r="H15" s="9" t="s">
        <v>68</v>
      </c>
      <c r="I15" s="11" t="s">
        <v>69</v>
      </c>
      <c r="J15" s="11" t="s">
        <v>70</v>
      </c>
      <c r="K15" s="9" t="s">
        <v>63</v>
      </c>
      <c r="L15" s="9" t="s">
        <v>61</v>
      </c>
      <c r="M15" s="17"/>
    </row>
    <row r="16" spans="1:13" ht="24.95" customHeight="1">
      <c r="A16" s="49"/>
      <c r="B16" s="49"/>
      <c r="C16" s="50"/>
      <c r="D16" s="49"/>
      <c r="E16" s="40"/>
      <c r="F16" s="9" t="s">
        <v>71</v>
      </c>
      <c r="G16" s="9" t="s">
        <v>130</v>
      </c>
      <c r="H16" s="9" t="s">
        <v>68</v>
      </c>
      <c r="I16" s="11" t="s">
        <v>73</v>
      </c>
      <c r="J16" s="11" t="s">
        <v>74</v>
      </c>
      <c r="K16" s="9" t="s">
        <v>63</v>
      </c>
      <c r="L16" s="9" t="s">
        <v>61</v>
      </c>
      <c r="M16" s="18"/>
    </row>
    <row r="17" spans="1:13" ht="39.950000000000003" customHeight="1">
      <c r="A17" s="49"/>
      <c r="B17" s="49"/>
      <c r="C17" s="50"/>
      <c r="D17" s="49"/>
      <c r="E17" s="40"/>
      <c r="F17" s="8" t="s">
        <v>75</v>
      </c>
      <c r="G17" s="9" t="s">
        <v>131</v>
      </c>
      <c r="H17" s="9" t="s">
        <v>68</v>
      </c>
      <c r="I17" s="11" t="s">
        <v>77</v>
      </c>
      <c r="J17" s="11" t="s">
        <v>70</v>
      </c>
      <c r="K17" s="9" t="s">
        <v>63</v>
      </c>
      <c r="L17" s="9" t="s">
        <v>61</v>
      </c>
      <c r="M17" s="12"/>
    </row>
    <row r="18" spans="1:13" ht="38.1" customHeight="1">
      <c r="A18" s="49"/>
      <c r="B18" s="49"/>
      <c r="C18" s="50"/>
      <c r="D18" s="49"/>
      <c r="E18" s="40"/>
      <c r="F18" s="8" t="s">
        <v>78</v>
      </c>
      <c r="G18" s="9" t="s">
        <v>132</v>
      </c>
      <c r="H18" s="9" t="s">
        <v>68</v>
      </c>
      <c r="I18" s="11" t="s">
        <v>80</v>
      </c>
      <c r="J18" s="11" t="s">
        <v>74</v>
      </c>
      <c r="K18" s="9" t="s">
        <v>63</v>
      </c>
      <c r="L18" s="9" t="s">
        <v>61</v>
      </c>
      <c r="M18" s="12"/>
    </row>
    <row r="19" spans="1:13" ht="24.95" customHeight="1">
      <c r="A19" s="49"/>
      <c r="B19" s="49"/>
      <c r="C19" s="50"/>
      <c r="D19" s="49"/>
      <c r="E19" s="7" t="s">
        <v>81</v>
      </c>
      <c r="F19" s="8" t="s">
        <v>82</v>
      </c>
      <c r="G19" s="9" t="s">
        <v>133</v>
      </c>
      <c r="H19" s="9">
        <v>90</v>
      </c>
      <c r="I19" s="14" t="str">
        <f>"考核"&amp;G19&amp;"情况"</f>
        <v>考核家长满意度情况</v>
      </c>
      <c r="J19" s="11" t="s">
        <v>112</v>
      </c>
      <c r="K19" s="9" t="s">
        <v>39</v>
      </c>
      <c r="L19" s="9" t="s">
        <v>38</v>
      </c>
      <c r="M19" s="12"/>
    </row>
  </sheetData>
  <mergeCells count="17">
    <mergeCell ref="D7:D19"/>
    <mergeCell ref="E7:E9"/>
    <mergeCell ref="E10:E14"/>
    <mergeCell ref="E15:E18"/>
    <mergeCell ref="F10:F11"/>
    <mergeCell ref="F12:F13"/>
    <mergeCell ref="A7:A19"/>
    <mergeCell ref="B5:B6"/>
    <mergeCell ref="B7:B19"/>
    <mergeCell ref="C5:C6"/>
    <mergeCell ref="C7:C19"/>
    <mergeCell ref="A2:M2"/>
    <mergeCell ref="A3:M3"/>
    <mergeCell ref="L4:M4"/>
    <mergeCell ref="E5:M5"/>
    <mergeCell ref="A5:A6"/>
    <mergeCell ref="D5:D6"/>
  </mergeCells>
  <phoneticPr fontId="11" type="noConversion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/>
  <dimension ref="A1:M18"/>
  <sheetViews>
    <sheetView workbookViewId="0">
      <selection activeCell="G15" sqref="G15"/>
    </sheetView>
  </sheetViews>
  <sheetFormatPr defaultColWidth="9" defaultRowHeight="12"/>
  <cols>
    <col min="1" max="1" width="9" style="19"/>
    <col min="2" max="2" width="10.25" style="19" customWidth="1"/>
    <col min="3" max="5" width="9" style="19"/>
    <col min="6" max="6" width="15.5" style="19" customWidth="1"/>
    <col min="7" max="7" width="27.25" style="19" customWidth="1"/>
    <col min="8" max="8" width="9" style="19"/>
    <col min="9" max="9" width="26.125" style="19" customWidth="1"/>
    <col min="10" max="10" width="36.5" style="19" customWidth="1"/>
    <col min="11" max="16384" width="9" style="19"/>
  </cols>
  <sheetData>
    <row r="1" spans="1:13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>
      <c r="A2" s="33" t="s">
        <v>86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>
      <c r="A3" s="2"/>
      <c r="B3" s="2"/>
      <c r="C3" s="2"/>
      <c r="D3" s="2"/>
      <c r="E3" s="3"/>
      <c r="F3" s="2"/>
      <c r="G3" s="2"/>
      <c r="H3" s="3"/>
      <c r="I3" s="3"/>
      <c r="J3" s="3"/>
      <c r="K3" s="3"/>
      <c r="L3" s="34" t="s">
        <v>1</v>
      </c>
      <c r="M3" s="34"/>
    </row>
    <row r="4" spans="1:13">
      <c r="A4" s="35" t="s">
        <v>87</v>
      </c>
      <c r="B4" s="35" t="s">
        <v>88</v>
      </c>
      <c r="C4" s="35" t="s">
        <v>89</v>
      </c>
      <c r="D4" s="35" t="s">
        <v>90</v>
      </c>
      <c r="E4" s="35" t="s">
        <v>91</v>
      </c>
      <c r="F4" s="35"/>
      <c r="G4" s="35"/>
      <c r="H4" s="35"/>
      <c r="I4" s="35"/>
      <c r="J4" s="35"/>
      <c r="K4" s="35"/>
      <c r="L4" s="35"/>
      <c r="M4" s="35"/>
    </row>
    <row r="5" spans="1:13" ht="24.95" customHeight="1">
      <c r="A5" s="48"/>
      <c r="B5" s="48"/>
      <c r="C5" s="48"/>
      <c r="D5" s="48"/>
      <c r="E5" s="5" t="s">
        <v>17</v>
      </c>
      <c r="F5" s="5" t="s">
        <v>18</v>
      </c>
      <c r="G5" s="5" t="s">
        <v>19</v>
      </c>
      <c r="H5" s="5" t="s">
        <v>21</v>
      </c>
      <c r="I5" s="5" t="s">
        <v>92</v>
      </c>
      <c r="J5" s="5" t="s">
        <v>93</v>
      </c>
      <c r="K5" s="5" t="s">
        <v>94</v>
      </c>
      <c r="L5" s="5" t="s">
        <v>20</v>
      </c>
      <c r="M5" s="5" t="s">
        <v>25</v>
      </c>
    </row>
    <row r="6" spans="1:13" ht="32.1" customHeight="1">
      <c r="A6" s="49">
        <v>225001</v>
      </c>
      <c r="B6" s="49" t="s">
        <v>134</v>
      </c>
      <c r="C6" s="50">
        <v>91.2</v>
      </c>
      <c r="D6" s="49" t="s">
        <v>135</v>
      </c>
      <c r="E6" s="40" t="s">
        <v>29</v>
      </c>
      <c r="F6" s="8" t="s">
        <v>97</v>
      </c>
      <c r="G6" s="62" t="s">
        <v>159</v>
      </c>
      <c r="H6" s="9">
        <f>C6</f>
        <v>91.2</v>
      </c>
      <c r="I6" s="9" t="s">
        <v>98</v>
      </c>
      <c r="J6" s="11" t="s">
        <v>99</v>
      </c>
      <c r="K6" s="9" t="s">
        <v>33</v>
      </c>
      <c r="L6" s="9" t="s">
        <v>32</v>
      </c>
      <c r="M6" s="12"/>
    </row>
    <row r="7" spans="1:13" ht="24.95" customHeight="1">
      <c r="A7" s="49"/>
      <c r="B7" s="49"/>
      <c r="C7" s="50"/>
      <c r="D7" s="49"/>
      <c r="E7" s="40"/>
      <c r="F7" s="8" t="s">
        <v>36</v>
      </c>
      <c r="G7" s="9" t="s">
        <v>37</v>
      </c>
      <c r="H7" s="9">
        <v>0</v>
      </c>
      <c r="I7" s="9" t="s">
        <v>40</v>
      </c>
      <c r="J7" s="13" t="s">
        <v>41</v>
      </c>
      <c r="K7" s="9" t="s">
        <v>39</v>
      </c>
      <c r="L7" s="9" t="s">
        <v>38</v>
      </c>
      <c r="M7" s="12"/>
    </row>
    <row r="8" spans="1:13" ht="24.95" customHeight="1">
      <c r="A8" s="49"/>
      <c r="B8" s="49"/>
      <c r="C8" s="50"/>
      <c r="D8" s="49"/>
      <c r="E8" s="40"/>
      <c r="F8" s="8" t="s">
        <v>42</v>
      </c>
      <c r="G8" s="9" t="s">
        <v>43</v>
      </c>
      <c r="H8" s="9">
        <v>0</v>
      </c>
      <c r="I8" s="9" t="s">
        <v>44</v>
      </c>
      <c r="J8" s="13" t="s">
        <v>45</v>
      </c>
      <c r="K8" s="9" t="s">
        <v>39</v>
      </c>
      <c r="L8" s="9" t="s">
        <v>38</v>
      </c>
      <c r="M8" s="12"/>
    </row>
    <row r="9" spans="1:13" ht="24.95" customHeight="1">
      <c r="A9" s="49"/>
      <c r="B9" s="49"/>
      <c r="C9" s="50"/>
      <c r="D9" s="49"/>
      <c r="E9" s="40" t="s">
        <v>100</v>
      </c>
      <c r="F9" s="8" t="s">
        <v>47</v>
      </c>
      <c r="G9" s="6" t="s">
        <v>136</v>
      </c>
      <c r="H9" s="6">
        <v>60</v>
      </c>
      <c r="I9" s="14" t="str">
        <f t="shared" ref="I9:I11" si="0">"考核"&amp;G9&amp;"情况"</f>
        <v>考核课后服务行政管理人员情况</v>
      </c>
      <c r="J9" s="15" t="s">
        <v>101</v>
      </c>
      <c r="K9" s="9" t="s">
        <v>49</v>
      </c>
      <c r="L9" s="9" t="s">
        <v>38</v>
      </c>
      <c r="M9" s="12"/>
    </row>
    <row r="10" spans="1:13" ht="24.95" customHeight="1">
      <c r="A10" s="49"/>
      <c r="B10" s="49"/>
      <c r="C10" s="50"/>
      <c r="D10" s="49"/>
      <c r="E10" s="40"/>
      <c r="F10" s="51" t="s">
        <v>54</v>
      </c>
      <c r="G10" s="10" t="s">
        <v>137</v>
      </c>
      <c r="H10" s="10">
        <v>100</v>
      </c>
      <c r="I10" s="14" t="str">
        <f t="shared" si="0"/>
        <v>考核管理流程合规率情况</v>
      </c>
      <c r="J10" s="16" t="str">
        <f>G10&amp;H10&amp;"%得7.5分，每下降1%，扣5分，扣完为止。"</f>
        <v>管理流程合规率100%得7.5分，每下降1%，扣5分，扣完为止。</v>
      </c>
      <c r="K10" s="9" t="s">
        <v>39</v>
      </c>
      <c r="L10" s="9" t="s">
        <v>56</v>
      </c>
      <c r="M10" s="12"/>
    </row>
    <row r="11" spans="1:13" ht="24.95" customHeight="1">
      <c r="A11" s="49"/>
      <c r="B11" s="49"/>
      <c r="C11" s="50"/>
      <c r="D11" s="49"/>
      <c r="E11" s="40"/>
      <c r="F11" s="52"/>
      <c r="G11" s="9" t="s">
        <v>55</v>
      </c>
      <c r="H11" s="9">
        <v>100</v>
      </c>
      <c r="I11" s="14" t="str">
        <f t="shared" si="0"/>
        <v>考核经费使用合规率情况</v>
      </c>
      <c r="J11" s="16" t="str">
        <f>G11&amp;H11&amp;"%得7.5分，每下降1%，扣0.5分，扣完为止。"</f>
        <v>经费使用合规率100%得7.5分，每下降1%，扣0.5分，扣完为止。</v>
      </c>
      <c r="K11" s="9" t="s">
        <v>39</v>
      </c>
      <c r="L11" s="9" t="s">
        <v>56</v>
      </c>
      <c r="M11" s="17"/>
    </row>
    <row r="12" spans="1:13" ht="24.95" customHeight="1">
      <c r="A12" s="49"/>
      <c r="B12" s="49"/>
      <c r="C12" s="50"/>
      <c r="D12" s="49"/>
      <c r="E12" s="40"/>
      <c r="F12" s="9" t="s">
        <v>59</v>
      </c>
      <c r="G12" s="9" t="s">
        <v>103</v>
      </c>
      <c r="H12" s="9" t="s">
        <v>62</v>
      </c>
      <c r="I12" s="11" t="s">
        <v>104</v>
      </c>
      <c r="J12" s="11" t="s">
        <v>105</v>
      </c>
      <c r="K12" s="9" t="s">
        <v>63</v>
      </c>
      <c r="L12" s="9" t="s">
        <v>61</v>
      </c>
      <c r="M12" s="18"/>
    </row>
    <row r="13" spans="1:13" ht="24.95" customHeight="1">
      <c r="A13" s="49"/>
      <c r="B13" s="49"/>
      <c r="C13" s="50"/>
      <c r="D13" s="49"/>
      <c r="E13" s="40" t="s">
        <v>106</v>
      </c>
      <c r="F13" s="9" t="s">
        <v>30</v>
      </c>
      <c r="G13" s="9" t="s">
        <v>138</v>
      </c>
      <c r="H13" s="9" t="s">
        <v>68</v>
      </c>
      <c r="I13" s="11" t="s">
        <v>69</v>
      </c>
      <c r="J13" s="11" t="s">
        <v>70</v>
      </c>
      <c r="K13" s="9" t="s">
        <v>63</v>
      </c>
      <c r="L13" s="9" t="s">
        <v>61</v>
      </c>
      <c r="M13" s="17"/>
    </row>
    <row r="14" spans="1:13" ht="44.1" customHeight="1">
      <c r="A14" s="49"/>
      <c r="B14" s="49"/>
      <c r="C14" s="50"/>
      <c r="D14" s="49"/>
      <c r="E14" s="40"/>
      <c r="F14" s="9" t="s">
        <v>71</v>
      </c>
      <c r="G14" s="9" t="s">
        <v>139</v>
      </c>
      <c r="H14" s="9" t="s">
        <v>68</v>
      </c>
      <c r="I14" s="11" t="s">
        <v>73</v>
      </c>
      <c r="J14" s="11" t="s">
        <v>74</v>
      </c>
      <c r="K14" s="9" t="s">
        <v>63</v>
      </c>
      <c r="L14" s="9" t="s">
        <v>61</v>
      </c>
      <c r="M14" s="18"/>
    </row>
    <row r="15" spans="1:13" ht="24.95" customHeight="1">
      <c r="A15" s="49"/>
      <c r="B15" s="49"/>
      <c r="C15" s="50"/>
      <c r="D15" s="49"/>
      <c r="E15" s="40"/>
      <c r="F15" s="8" t="s">
        <v>75</v>
      </c>
      <c r="G15" s="61" t="s">
        <v>160</v>
      </c>
      <c r="H15" s="9" t="s">
        <v>68</v>
      </c>
      <c r="I15" s="11" t="s">
        <v>77</v>
      </c>
      <c r="J15" s="11" t="s">
        <v>70</v>
      </c>
      <c r="K15" s="9" t="s">
        <v>63</v>
      </c>
      <c r="L15" s="9" t="s">
        <v>61</v>
      </c>
      <c r="M15" s="12"/>
    </row>
    <row r="16" spans="1:13" ht="24.95" customHeight="1">
      <c r="A16" s="49"/>
      <c r="B16" s="49"/>
      <c r="C16" s="50"/>
      <c r="D16" s="49"/>
      <c r="E16" s="40"/>
      <c r="F16" s="8" t="s">
        <v>78</v>
      </c>
      <c r="G16" s="9" t="s">
        <v>140</v>
      </c>
      <c r="H16" s="9" t="s">
        <v>68</v>
      </c>
      <c r="I16" s="11" t="s">
        <v>80</v>
      </c>
      <c r="J16" s="11" t="s">
        <v>74</v>
      </c>
      <c r="K16" s="9" t="s">
        <v>63</v>
      </c>
      <c r="L16" s="9" t="s">
        <v>61</v>
      </c>
      <c r="M16" s="12"/>
    </row>
    <row r="17" spans="1:13" ht="38.1" customHeight="1">
      <c r="A17" s="49"/>
      <c r="B17" s="49"/>
      <c r="C17" s="50"/>
      <c r="D17" s="49"/>
      <c r="E17" s="7" t="s">
        <v>81</v>
      </c>
      <c r="F17" s="8" t="s">
        <v>82</v>
      </c>
      <c r="G17" s="9" t="s">
        <v>133</v>
      </c>
      <c r="H17" s="9">
        <v>90</v>
      </c>
      <c r="I17" s="14" t="str">
        <f>"考核"&amp;G17&amp;"情况"</f>
        <v>考核家长满意度情况</v>
      </c>
      <c r="J17" s="11" t="s">
        <v>112</v>
      </c>
      <c r="K17" s="9" t="s">
        <v>39</v>
      </c>
      <c r="L17" s="9" t="s">
        <v>38</v>
      </c>
      <c r="M17" s="12"/>
    </row>
    <row r="18" spans="1:13" ht="24.95" customHeight="1"/>
  </sheetData>
  <mergeCells count="16">
    <mergeCell ref="D6:D17"/>
    <mergeCell ref="E6:E8"/>
    <mergeCell ref="E9:E12"/>
    <mergeCell ref="E13:E16"/>
    <mergeCell ref="F10:F11"/>
    <mergeCell ref="A6:A17"/>
    <mergeCell ref="B4:B5"/>
    <mergeCell ref="B6:B17"/>
    <mergeCell ref="C4:C5"/>
    <mergeCell ref="C6:C17"/>
    <mergeCell ref="A1:M1"/>
    <mergeCell ref="A2:M2"/>
    <mergeCell ref="L3:M3"/>
    <mergeCell ref="E4:M4"/>
    <mergeCell ref="A4:A5"/>
    <mergeCell ref="D4:D5"/>
  </mergeCells>
  <phoneticPr fontId="11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/>
  <dimension ref="A1:M18"/>
  <sheetViews>
    <sheetView workbookViewId="0">
      <selection activeCell="G16" sqref="G16"/>
    </sheetView>
  </sheetViews>
  <sheetFormatPr defaultColWidth="9" defaultRowHeight="12"/>
  <cols>
    <col min="1" max="1" width="9" style="19"/>
    <col min="2" max="2" width="10.25" style="19" customWidth="1"/>
    <col min="3" max="5" width="9" style="19"/>
    <col min="6" max="6" width="15.5" style="19" customWidth="1"/>
    <col min="7" max="7" width="27.25" style="19" customWidth="1"/>
    <col min="8" max="8" width="9" style="19"/>
    <col min="9" max="9" width="26.125" style="19" customWidth="1"/>
    <col min="10" max="10" width="36.5" style="19" customWidth="1"/>
    <col min="11" max="16384" width="9" style="19"/>
  </cols>
  <sheetData>
    <row r="1" spans="1:13">
      <c r="A1" s="47" t="s">
        <v>85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>
      <c r="A2" s="33" t="s">
        <v>86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3">
      <c r="A3" s="2"/>
      <c r="B3" s="2"/>
      <c r="C3" s="2"/>
      <c r="D3" s="2"/>
      <c r="E3" s="3"/>
      <c r="F3" s="2"/>
      <c r="G3" s="2"/>
      <c r="H3" s="3"/>
      <c r="I3" s="3"/>
      <c r="J3" s="3"/>
      <c r="K3" s="3"/>
      <c r="L3" s="34" t="s">
        <v>1</v>
      </c>
      <c r="M3" s="34"/>
    </row>
    <row r="4" spans="1:13">
      <c r="A4" s="35" t="s">
        <v>87</v>
      </c>
      <c r="B4" s="35" t="s">
        <v>88</v>
      </c>
      <c r="C4" s="35" t="s">
        <v>89</v>
      </c>
      <c r="D4" s="35" t="s">
        <v>90</v>
      </c>
      <c r="E4" s="35" t="s">
        <v>91</v>
      </c>
      <c r="F4" s="35"/>
      <c r="G4" s="35"/>
      <c r="H4" s="35"/>
      <c r="I4" s="35"/>
      <c r="J4" s="35"/>
      <c r="K4" s="35"/>
      <c r="L4" s="35"/>
      <c r="M4" s="35"/>
    </row>
    <row r="5" spans="1:13" ht="24.95" customHeight="1">
      <c r="A5" s="48"/>
      <c r="B5" s="48"/>
      <c r="C5" s="48"/>
      <c r="D5" s="48"/>
      <c r="E5" s="5" t="s">
        <v>17</v>
      </c>
      <c r="F5" s="5" t="s">
        <v>18</v>
      </c>
      <c r="G5" s="5" t="s">
        <v>19</v>
      </c>
      <c r="H5" s="5" t="s">
        <v>21</v>
      </c>
      <c r="I5" s="5" t="s">
        <v>92</v>
      </c>
      <c r="J5" s="5" t="s">
        <v>93</v>
      </c>
      <c r="K5" s="5" t="s">
        <v>94</v>
      </c>
      <c r="L5" s="5" t="s">
        <v>20</v>
      </c>
      <c r="M5" s="5" t="s">
        <v>25</v>
      </c>
    </row>
    <row r="6" spans="1:13" ht="32.1" customHeight="1">
      <c r="A6" s="49">
        <v>225001</v>
      </c>
      <c r="B6" s="49" t="s">
        <v>141</v>
      </c>
      <c r="C6" s="50">
        <v>4.8</v>
      </c>
      <c r="D6" s="49" t="s">
        <v>142</v>
      </c>
      <c r="E6" s="40" t="s">
        <v>29</v>
      </c>
      <c r="F6" s="8" t="s">
        <v>97</v>
      </c>
      <c r="G6" s="62" t="s">
        <v>159</v>
      </c>
      <c r="H6" s="9">
        <f>C6</f>
        <v>4.8</v>
      </c>
      <c r="I6" s="9" t="s">
        <v>98</v>
      </c>
      <c r="J6" s="11" t="s">
        <v>99</v>
      </c>
      <c r="K6" s="9" t="s">
        <v>33</v>
      </c>
      <c r="L6" s="9" t="s">
        <v>32</v>
      </c>
      <c r="M6" s="12"/>
    </row>
    <row r="7" spans="1:13" ht="24.95" customHeight="1">
      <c r="A7" s="49"/>
      <c r="B7" s="49"/>
      <c r="C7" s="50"/>
      <c r="D7" s="49"/>
      <c r="E7" s="40"/>
      <c r="F7" s="8" t="s">
        <v>36</v>
      </c>
      <c r="G7" s="9" t="s">
        <v>37</v>
      </c>
      <c r="H7" s="9">
        <v>0</v>
      </c>
      <c r="I7" s="9" t="s">
        <v>40</v>
      </c>
      <c r="J7" s="13" t="s">
        <v>41</v>
      </c>
      <c r="K7" s="9" t="s">
        <v>39</v>
      </c>
      <c r="L7" s="9" t="s">
        <v>38</v>
      </c>
      <c r="M7" s="12"/>
    </row>
    <row r="8" spans="1:13" ht="24.95" customHeight="1">
      <c r="A8" s="49"/>
      <c r="B8" s="49"/>
      <c r="C8" s="50"/>
      <c r="D8" s="49"/>
      <c r="E8" s="40"/>
      <c r="F8" s="8" t="s">
        <v>42</v>
      </c>
      <c r="G8" s="9" t="s">
        <v>43</v>
      </c>
      <c r="H8" s="9">
        <v>0</v>
      </c>
      <c r="I8" s="9" t="s">
        <v>44</v>
      </c>
      <c r="J8" s="13" t="s">
        <v>45</v>
      </c>
      <c r="K8" s="9" t="s">
        <v>39</v>
      </c>
      <c r="L8" s="9" t="s">
        <v>38</v>
      </c>
      <c r="M8" s="12"/>
    </row>
    <row r="9" spans="1:13" ht="24.95" customHeight="1">
      <c r="A9" s="49"/>
      <c r="B9" s="49"/>
      <c r="C9" s="50"/>
      <c r="D9" s="49"/>
      <c r="E9" s="40" t="s">
        <v>100</v>
      </c>
      <c r="F9" s="8" t="s">
        <v>47</v>
      </c>
      <c r="G9" s="6" t="s">
        <v>143</v>
      </c>
      <c r="H9" s="6">
        <v>1</v>
      </c>
      <c r="I9" s="14" t="str">
        <f t="shared" ref="I9:I11" si="0">"考核"&amp;G9&amp;"情况"</f>
        <v>考核维护次数情况</v>
      </c>
      <c r="J9" s="15" t="s">
        <v>101</v>
      </c>
      <c r="K9" s="9" t="s">
        <v>144</v>
      </c>
      <c r="L9" s="9" t="s">
        <v>38</v>
      </c>
      <c r="M9" s="12"/>
    </row>
    <row r="10" spans="1:13" ht="24.95" customHeight="1">
      <c r="A10" s="49"/>
      <c r="B10" s="49"/>
      <c r="C10" s="50"/>
      <c r="D10" s="49"/>
      <c r="E10" s="40"/>
      <c r="F10" s="51" t="s">
        <v>54</v>
      </c>
      <c r="G10" s="10" t="s">
        <v>145</v>
      </c>
      <c r="H10" s="10">
        <v>100</v>
      </c>
      <c r="I10" s="14" t="str">
        <f t="shared" si="0"/>
        <v>考核维护次数合规率情况</v>
      </c>
      <c r="J10" s="16" t="str">
        <f>G10&amp;H10&amp;"%得7.5分，每下降1%，扣5分，扣完为止。"</f>
        <v>维护次数合规率100%得7.5分，每下降1%，扣5分，扣完为止。</v>
      </c>
      <c r="K10" s="9" t="s">
        <v>39</v>
      </c>
      <c r="L10" s="9" t="s">
        <v>56</v>
      </c>
      <c r="M10" s="12"/>
    </row>
    <row r="11" spans="1:13" ht="24.95" customHeight="1">
      <c r="A11" s="49"/>
      <c r="B11" s="49"/>
      <c r="C11" s="50"/>
      <c r="D11" s="49"/>
      <c r="E11" s="40"/>
      <c r="F11" s="52"/>
      <c r="G11" s="9" t="s">
        <v>55</v>
      </c>
      <c r="H11" s="9">
        <v>100</v>
      </c>
      <c r="I11" s="14" t="str">
        <f t="shared" si="0"/>
        <v>考核经费使用合规率情况</v>
      </c>
      <c r="J11" s="16" t="str">
        <f>G11&amp;H11&amp;"%得7.5分，每下降1%，扣0.5分，扣完为止。"</f>
        <v>经费使用合规率100%得7.5分，每下降1%，扣0.5分，扣完为止。</v>
      </c>
      <c r="K11" s="9" t="s">
        <v>39</v>
      </c>
      <c r="L11" s="9" t="s">
        <v>56</v>
      </c>
      <c r="M11" s="17"/>
    </row>
    <row r="12" spans="1:13" ht="24.95" customHeight="1">
      <c r="A12" s="49"/>
      <c r="B12" s="49"/>
      <c r="C12" s="50"/>
      <c r="D12" s="49"/>
      <c r="E12" s="40"/>
      <c r="F12" s="9" t="s">
        <v>59</v>
      </c>
      <c r="G12" s="9" t="s">
        <v>103</v>
      </c>
      <c r="H12" s="9" t="s">
        <v>62</v>
      </c>
      <c r="I12" s="11" t="s">
        <v>104</v>
      </c>
      <c r="J12" s="11" t="s">
        <v>105</v>
      </c>
      <c r="K12" s="9" t="s">
        <v>63</v>
      </c>
      <c r="L12" s="9" t="s">
        <v>61</v>
      </c>
      <c r="M12" s="18"/>
    </row>
    <row r="13" spans="1:13" ht="24.95" customHeight="1">
      <c r="A13" s="49"/>
      <c r="B13" s="49"/>
      <c r="C13" s="50"/>
      <c r="D13" s="49"/>
      <c r="E13" s="40" t="s">
        <v>106</v>
      </c>
      <c r="F13" s="9" t="s">
        <v>30</v>
      </c>
      <c r="G13" s="9" t="s">
        <v>146</v>
      </c>
      <c r="H13" s="9" t="s">
        <v>68</v>
      </c>
      <c r="I13" s="11" t="s">
        <v>69</v>
      </c>
      <c r="J13" s="11" t="s">
        <v>70</v>
      </c>
      <c r="K13" s="9" t="s">
        <v>63</v>
      </c>
      <c r="L13" s="9" t="s">
        <v>61</v>
      </c>
      <c r="M13" s="17"/>
    </row>
    <row r="14" spans="1:13" ht="44.1" customHeight="1">
      <c r="A14" s="49"/>
      <c r="B14" s="49"/>
      <c r="C14" s="50"/>
      <c r="D14" s="49"/>
      <c r="E14" s="40"/>
      <c r="F14" s="9" t="s">
        <v>71</v>
      </c>
      <c r="G14" s="21" t="s">
        <v>147</v>
      </c>
      <c r="H14" s="9" t="s">
        <v>68</v>
      </c>
      <c r="I14" s="11" t="s">
        <v>73</v>
      </c>
      <c r="J14" s="11" t="s">
        <v>74</v>
      </c>
      <c r="K14" s="9" t="s">
        <v>63</v>
      </c>
      <c r="L14" s="9" t="s">
        <v>61</v>
      </c>
      <c r="M14" s="18"/>
    </row>
    <row r="15" spans="1:13" ht="24.95" customHeight="1">
      <c r="A15" s="49"/>
      <c r="B15" s="49"/>
      <c r="C15" s="50"/>
      <c r="D15" s="49"/>
      <c r="E15" s="40"/>
      <c r="F15" s="8" t="s">
        <v>75</v>
      </c>
      <c r="G15" s="9" t="s">
        <v>148</v>
      </c>
      <c r="H15" s="9" t="s">
        <v>68</v>
      </c>
      <c r="I15" s="11" t="s">
        <v>77</v>
      </c>
      <c r="J15" s="11" t="s">
        <v>70</v>
      </c>
      <c r="K15" s="9" t="s">
        <v>63</v>
      </c>
      <c r="L15" s="9" t="s">
        <v>61</v>
      </c>
      <c r="M15" s="12"/>
    </row>
    <row r="16" spans="1:13" ht="24.95" customHeight="1">
      <c r="A16" s="49"/>
      <c r="B16" s="49"/>
      <c r="C16" s="50"/>
      <c r="D16" s="49"/>
      <c r="E16" s="40"/>
      <c r="F16" s="8" t="s">
        <v>78</v>
      </c>
      <c r="G16" s="9" t="s">
        <v>149</v>
      </c>
      <c r="H16" s="9" t="s">
        <v>68</v>
      </c>
      <c r="I16" s="11" t="s">
        <v>80</v>
      </c>
      <c r="J16" s="11" t="s">
        <v>74</v>
      </c>
      <c r="K16" s="9" t="s">
        <v>63</v>
      </c>
      <c r="L16" s="9" t="s">
        <v>61</v>
      </c>
      <c r="M16" s="12"/>
    </row>
    <row r="17" spans="1:13" ht="38.1" customHeight="1">
      <c r="A17" s="49"/>
      <c r="B17" s="49"/>
      <c r="C17" s="50"/>
      <c r="D17" s="49"/>
      <c r="E17" s="7" t="s">
        <v>81</v>
      </c>
      <c r="F17" s="8" t="s">
        <v>82</v>
      </c>
      <c r="G17" s="9" t="s">
        <v>150</v>
      </c>
      <c r="H17" s="9">
        <v>90</v>
      </c>
      <c r="I17" s="14" t="str">
        <f>"考核"&amp;G17&amp;"情况"</f>
        <v>考核学校满意度情况</v>
      </c>
      <c r="J17" s="11" t="s">
        <v>112</v>
      </c>
      <c r="K17" s="9" t="s">
        <v>39</v>
      </c>
      <c r="L17" s="9" t="s">
        <v>38</v>
      </c>
      <c r="M17" s="12"/>
    </row>
    <row r="18" spans="1:13" ht="24.95" customHeight="1"/>
  </sheetData>
  <mergeCells count="16">
    <mergeCell ref="D6:D17"/>
    <mergeCell ref="E6:E8"/>
    <mergeCell ref="E9:E12"/>
    <mergeCell ref="E13:E16"/>
    <mergeCell ref="F10:F11"/>
    <mergeCell ref="A6:A17"/>
    <mergeCell ref="B4:B5"/>
    <mergeCell ref="B6:B17"/>
    <mergeCell ref="C4:C5"/>
    <mergeCell ref="C6:C17"/>
    <mergeCell ref="A1:M1"/>
    <mergeCell ref="A2:M2"/>
    <mergeCell ref="L3:M3"/>
    <mergeCell ref="E4:M4"/>
    <mergeCell ref="A4:A5"/>
    <mergeCell ref="D4:D5"/>
  </mergeCells>
  <phoneticPr fontId="11" type="noConversion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/>
  <dimension ref="A1:M18"/>
  <sheetViews>
    <sheetView workbookViewId="0">
      <selection activeCell="G16" sqref="G16"/>
    </sheetView>
  </sheetViews>
  <sheetFormatPr defaultColWidth="9" defaultRowHeight="12"/>
  <cols>
    <col min="1" max="1" width="9" style="1"/>
    <col min="2" max="2" width="10.25" style="1" customWidth="1"/>
    <col min="3" max="5" width="9" style="1"/>
    <col min="6" max="6" width="15.5" style="1" customWidth="1"/>
    <col min="7" max="7" width="27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pans="1:13">
      <c r="A2" s="47" t="s">
        <v>85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>
      <c r="A3" s="33" t="s">
        <v>86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34" t="s">
        <v>1</v>
      </c>
      <c r="M4" s="34"/>
    </row>
    <row r="5" spans="1:13" ht="24.95" customHeight="1">
      <c r="A5" s="35" t="s">
        <v>87</v>
      </c>
      <c r="B5" s="35" t="s">
        <v>88</v>
      </c>
      <c r="C5" s="35" t="s">
        <v>89</v>
      </c>
      <c r="D5" s="35" t="s">
        <v>90</v>
      </c>
      <c r="E5" s="35" t="s">
        <v>91</v>
      </c>
      <c r="F5" s="35"/>
      <c r="G5" s="35"/>
      <c r="H5" s="35"/>
      <c r="I5" s="35"/>
      <c r="J5" s="35"/>
      <c r="K5" s="35"/>
      <c r="L5" s="35"/>
      <c r="M5" s="35"/>
    </row>
    <row r="6" spans="1:13" ht="32.1" customHeight="1">
      <c r="A6" s="48"/>
      <c r="B6" s="48"/>
      <c r="C6" s="48"/>
      <c r="D6" s="48"/>
      <c r="E6" s="5" t="s">
        <v>17</v>
      </c>
      <c r="F6" s="5" t="s">
        <v>18</v>
      </c>
      <c r="G6" s="5" t="s">
        <v>19</v>
      </c>
      <c r="H6" s="5" t="s">
        <v>21</v>
      </c>
      <c r="I6" s="5" t="s">
        <v>92</v>
      </c>
      <c r="J6" s="5" t="s">
        <v>93</v>
      </c>
      <c r="K6" s="5" t="s">
        <v>94</v>
      </c>
      <c r="L6" s="5" t="s">
        <v>20</v>
      </c>
      <c r="M6" s="5" t="s">
        <v>25</v>
      </c>
    </row>
    <row r="7" spans="1:13" ht="24.95" customHeight="1">
      <c r="A7" s="36">
        <v>225001</v>
      </c>
      <c r="B7" s="36" t="s">
        <v>151</v>
      </c>
      <c r="C7" s="54">
        <v>6</v>
      </c>
      <c r="D7" s="36" t="s">
        <v>152</v>
      </c>
      <c r="E7" s="40" t="s">
        <v>29</v>
      </c>
      <c r="F7" s="8" t="s">
        <v>97</v>
      </c>
      <c r="G7" s="62" t="s">
        <v>159</v>
      </c>
      <c r="H7" s="9">
        <f>C7</f>
        <v>6</v>
      </c>
      <c r="I7" s="9" t="s">
        <v>98</v>
      </c>
      <c r="J7" s="11" t="s">
        <v>99</v>
      </c>
      <c r="K7" s="9" t="s">
        <v>33</v>
      </c>
      <c r="L7" s="9" t="s">
        <v>32</v>
      </c>
      <c r="M7" s="12"/>
    </row>
    <row r="8" spans="1:13" ht="24.95" customHeight="1">
      <c r="A8" s="36"/>
      <c r="B8" s="36"/>
      <c r="C8" s="54"/>
      <c r="D8" s="36"/>
      <c r="E8" s="40"/>
      <c r="F8" s="8" t="s">
        <v>36</v>
      </c>
      <c r="G8" s="9" t="s">
        <v>37</v>
      </c>
      <c r="H8" s="9">
        <v>0</v>
      </c>
      <c r="I8" s="9" t="s">
        <v>40</v>
      </c>
      <c r="J8" s="13" t="s">
        <v>41</v>
      </c>
      <c r="K8" s="9" t="s">
        <v>39</v>
      </c>
      <c r="L8" s="9" t="s">
        <v>38</v>
      </c>
      <c r="M8" s="12"/>
    </row>
    <row r="9" spans="1:13" ht="24.95" customHeight="1">
      <c r="A9" s="36"/>
      <c r="B9" s="36"/>
      <c r="C9" s="54"/>
      <c r="D9" s="36"/>
      <c r="E9" s="40"/>
      <c r="F9" s="8" t="s">
        <v>42</v>
      </c>
      <c r="G9" s="9" t="s">
        <v>43</v>
      </c>
      <c r="H9" s="9">
        <v>0</v>
      </c>
      <c r="I9" s="9" t="s">
        <v>44</v>
      </c>
      <c r="J9" s="13" t="s">
        <v>45</v>
      </c>
      <c r="K9" s="9" t="s">
        <v>39</v>
      </c>
      <c r="L9" s="9" t="s">
        <v>38</v>
      </c>
      <c r="M9" s="12"/>
    </row>
    <row r="10" spans="1:13" ht="24.95" customHeight="1">
      <c r="A10" s="36"/>
      <c r="B10" s="36"/>
      <c r="C10" s="54"/>
      <c r="D10" s="36"/>
      <c r="E10" s="40" t="s">
        <v>100</v>
      </c>
      <c r="F10" s="8" t="s">
        <v>47</v>
      </c>
      <c r="G10" s="10" t="s">
        <v>153</v>
      </c>
      <c r="H10" s="10">
        <v>1</v>
      </c>
      <c r="I10" s="14" t="str">
        <f t="shared" ref="I10:I12" si="0">"考核"&amp;G10&amp;"情况"</f>
        <v>考核建设实习基地情况</v>
      </c>
      <c r="J10" s="15" t="s">
        <v>101</v>
      </c>
      <c r="K10" s="9" t="s">
        <v>154</v>
      </c>
      <c r="L10" s="9" t="s">
        <v>38</v>
      </c>
      <c r="M10" s="12"/>
    </row>
    <row r="11" spans="1:13" ht="24.95" customHeight="1">
      <c r="A11" s="36"/>
      <c r="B11" s="36"/>
      <c r="C11" s="54"/>
      <c r="D11" s="36"/>
      <c r="E11" s="40"/>
      <c r="F11" s="51" t="s">
        <v>54</v>
      </c>
      <c r="G11" s="10" t="s">
        <v>155</v>
      </c>
      <c r="H11" s="10">
        <v>100</v>
      </c>
      <c r="I11" s="14" t="str">
        <f t="shared" si="0"/>
        <v>考核基地建设合格率情况</v>
      </c>
      <c r="J11" s="16" t="str">
        <f>G11&amp;H11&amp;"%得7.5分，每超出1%，扣5分，扣完为止。"</f>
        <v>基地建设合格率100%得7.5分，每超出1%，扣5分，扣完为止。</v>
      </c>
      <c r="K11" s="9" t="s">
        <v>39</v>
      </c>
      <c r="L11" s="9" t="s">
        <v>56</v>
      </c>
      <c r="M11" s="12"/>
    </row>
    <row r="12" spans="1:13" ht="24.95" customHeight="1">
      <c r="A12" s="36"/>
      <c r="B12" s="36"/>
      <c r="C12" s="54"/>
      <c r="D12" s="36"/>
      <c r="E12" s="40"/>
      <c r="F12" s="52"/>
      <c r="G12" s="9" t="s">
        <v>55</v>
      </c>
      <c r="H12" s="9">
        <v>100</v>
      </c>
      <c r="I12" s="14" t="str">
        <f t="shared" si="0"/>
        <v>考核经费使用合规率情况</v>
      </c>
      <c r="J12" s="16" t="str">
        <f>G12&amp;H12&amp;"%得7.5分，每下降1%，扣0.5分，扣完为止。"</f>
        <v>经费使用合规率100%得7.5分，每下降1%，扣0.5分，扣完为止。</v>
      </c>
      <c r="K12" s="9" t="s">
        <v>39</v>
      </c>
      <c r="L12" s="9" t="s">
        <v>56</v>
      </c>
      <c r="M12" s="17"/>
    </row>
    <row r="13" spans="1:13" ht="24.95" customHeight="1">
      <c r="A13" s="36"/>
      <c r="B13" s="36"/>
      <c r="C13" s="54"/>
      <c r="D13" s="36"/>
      <c r="E13" s="40"/>
      <c r="F13" s="9" t="s">
        <v>59</v>
      </c>
      <c r="G13" s="9" t="s">
        <v>103</v>
      </c>
      <c r="H13" s="9" t="s">
        <v>62</v>
      </c>
      <c r="I13" s="11" t="s">
        <v>104</v>
      </c>
      <c r="J13" s="11" t="s">
        <v>105</v>
      </c>
      <c r="K13" s="9" t="s">
        <v>63</v>
      </c>
      <c r="L13" s="9" t="s">
        <v>61</v>
      </c>
      <c r="M13" s="18"/>
    </row>
    <row r="14" spans="1:13" ht="47.1" customHeight="1">
      <c r="A14" s="36"/>
      <c r="B14" s="36"/>
      <c r="C14" s="54"/>
      <c r="D14" s="36"/>
      <c r="E14" s="40" t="s">
        <v>106</v>
      </c>
      <c r="F14" s="9" t="s">
        <v>30</v>
      </c>
      <c r="G14" s="9" t="s">
        <v>156</v>
      </c>
      <c r="H14" s="9" t="s">
        <v>68</v>
      </c>
      <c r="I14" s="11" t="s">
        <v>69</v>
      </c>
      <c r="J14" s="11" t="s">
        <v>70</v>
      </c>
      <c r="K14" s="9" t="s">
        <v>63</v>
      </c>
      <c r="L14" s="9" t="s">
        <v>61</v>
      </c>
      <c r="M14" s="17"/>
    </row>
    <row r="15" spans="1:13" ht="42" customHeight="1">
      <c r="A15" s="36"/>
      <c r="B15" s="36"/>
      <c r="C15" s="54"/>
      <c r="D15" s="36"/>
      <c r="E15" s="40"/>
      <c r="F15" s="9" t="s">
        <v>71</v>
      </c>
      <c r="G15" s="61" t="s">
        <v>161</v>
      </c>
      <c r="H15" s="9" t="s">
        <v>68</v>
      </c>
      <c r="I15" s="11" t="s">
        <v>73</v>
      </c>
      <c r="J15" s="11" t="s">
        <v>74</v>
      </c>
      <c r="K15" s="9" t="s">
        <v>63</v>
      </c>
      <c r="L15" s="9" t="s">
        <v>61</v>
      </c>
      <c r="M15" s="18"/>
    </row>
    <row r="16" spans="1:13" ht="24.95" customHeight="1">
      <c r="A16" s="36"/>
      <c r="B16" s="36"/>
      <c r="C16" s="54"/>
      <c r="D16" s="36"/>
      <c r="E16" s="40"/>
      <c r="F16" s="8" t="s">
        <v>75</v>
      </c>
      <c r="G16" s="9" t="s">
        <v>157</v>
      </c>
      <c r="H16" s="9" t="s">
        <v>68</v>
      </c>
      <c r="I16" s="11" t="s">
        <v>77</v>
      </c>
      <c r="J16" s="11" t="s">
        <v>70</v>
      </c>
      <c r="K16" s="9" t="s">
        <v>63</v>
      </c>
      <c r="L16" s="9" t="s">
        <v>61</v>
      </c>
      <c r="M16" s="12"/>
    </row>
    <row r="17" spans="1:13" ht="39" customHeight="1">
      <c r="A17" s="36"/>
      <c r="B17" s="36"/>
      <c r="C17" s="54"/>
      <c r="D17" s="36"/>
      <c r="E17" s="40"/>
      <c r="F17" s="8" t="s">
        <v>78</v>
      </c>
      <c r="G17" s="9" t="s">
        <v>158</v>
      </c>
      <c r="H17" s="9" t="s">
        <v>68</v>
      </c>
      <c r="I17" s="11" t="s">
        <v>80</v>
      </c>
      <c r="J17" s="11" t="s">
        <v>74</v>
      </c>
      <c r="K17" s="9" t="s">
        <v>63</v>
      </c>
      <c r="L17" s="9" t="s">
        <v>61</v>
      </c>
      <c r="M17" s="12"/>
    </row>
    <row r="18" spans="1:13" ht="24.95" customHeight="1">
      <c r="A18" s="36"/>
      <c r="B18" s="36"/>
      <c r="C18" s="54"/>
      <c r="D18" s="36"/>
      <c r="E18" s="7" t="s">
        <v>81</v>
      </c>
      <c r="F18" s="8" t="s">
        <v>82</v>
      </c>
      <c r="G18" s="9" t="s">
        <v>122</v>
      </c>
      <c r="H18" s="9">
        <v>90</v>
      </c>
      <c r="I18" s="14" t="str">
        <f>"考核"&amp;G18&amp;"情况"</f>
        <v>考核学生满意度情况</v>
      </c>
      <c r="J18" s="11" t="s">
        <v>112</v>
      </c>
      <c r="K18" s="9" t="s">
        <v>39</v>
      </c>
      <c r="L18" s="9" t="s">
        <v>38</v>
      </c>
      <c r="M18" s="12"/>
    </row>
  </sheetData>
  <mergeCells count="16">
    <mergeCell ref="D7:D18"/>
    <mergeCell ref="E7:E9"/>
    <mergeCell ref="E10:E13"/>
    <mergeCell ref="E14:E17"/>
    <mergeCell ref="F11:F12"/>
    <mergeCell ref="A7:A18"/>
    <mergeCell ref="B5:B6"/>
    <mergeCell ref="B7:B18"/>
    <mergeCell ref="C5:C6"/>
    <mergeCell ref="C7:C18"/>
    <mergeCell ref="A2:M2"/>
    <mergeCell ref="A3:M3"/>
    <mergeCell ref="L4:M4"/>
    <mergeCell ref="E5:M5"/>
    <mergeCell ref="A5:A6"/>
    <mergeCell ref="D5:D6"/>
  </mergeCells>
  <phoneticPr fontId="1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部门整体支出目标表</vt:lpstr>
      <vt:lpstr>校园保安经费</vt:lpstr>
      <vt:lpstr>校方责任险</vt:lpstr>
      <vt:lpstr>课后服务经费</vt:lpstr>
      <vt:lpstr>课后服务行政管理人员补贴</vt:lpstr>
      <vt:lpstr>课后服务设备维护成本</vt:lpstr>
      <vt:lpstr>实习基地建设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USER-</cp:lastModifiedBy>
  <cp:lastPrinted>2015-12-31T21:51:26Z</cp:lastPrinted>
  <dcterms:created xsi:type="dcterms:W3CDTF">2025-03-24T07:41:00Z</dcterms:created>
  <dcterms:modified xsi:type="dcterms:W3CDTF">2015-12-31T22:45:38Z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D8E8D5182FD04B3CBDF8A349408D66A1_13</vt:lpwstr>
  </property>
  <property fmtid="{D5CDD505-2E9C-101B-9397-08002B2CF9AE}" pid="3" name="KSOProductBuildVer">
    <vt:lpwstr>2052-12.1.0.20784</vt:lpwstr>
  </property>
</Properties>
</file>