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6025" windowHeight="11910" tabRatio="830" activeTab="1"/>
  </bookViews>
  <sheets>
    <sheet name="部门整体支出目标表" sheetId="2" r:id="rId1"/>
    <sheet name="校园保安经费" sheetId="1" r:id="rId2"/>
    <sheet name="校方责任险" sheetId="3" r:id="rId3"/>
    <sheet name="课后服务经费" sheetId="7" r:id="rId4"/>
    <sheet name="实习基地建设" sheetId="4" r:id="rId5"/>
    <sheet name="校内零星维修及耗材" sheetId="5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<sst xmlns="http://schemas.openxmlformats.org/spreadsheetml/2006/main" count="578" uniqueCount="151">
  <si>
    <t>部门整体支出绩效目标表</t>
  </si>
  <si>
    <t>金额单位：万元</t>
  </si>
  <si>
    <t>单位编码</t>
  </si>
  <si>
    <t>单位名称</t>
  </si>
  <si>
    <t>年度预算申请</t>
  </si>
  <si>
    <t>部门职能职责描述</t>
  </si>
  <si>
    <t>整体绩效目标</t>
  </si>
  <si>
    <t>部门整体支出年度绩效目标</t>
  </si>
  <si>
    <t>资金总额</t>
  </si>
  <si>
    <t>按收入性质分</t>
  </si>
  <si>
    <t>按支出性质分</t>
  </si>
  <si>
    <t>一般公共预算</t>
  </si>
  <si>
    <t>政府性基金拨款</t>
  </si>
  <si>
    <t>财政专户管理资金</t>
  </si>
  <si>
    <t>单位资金</t>
  </si>
  <si>
    <t>基本支出</t>
  </si>
  <si>
    <t>项目支出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</si>
  <si>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</si>
  <si>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</si>
  <si>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</si>
  <si>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</si>
  <si>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</si>
  <si>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</si>
  <si>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</si>
  <si>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</si>
  <si>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</si>
  <si>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怀化市宏宇小学</t>
  </si>
  <si>
    <t>怀化市宏宇小学，隶属怀化市教育局直管，是一所公办的全日制小学，学制六年。学校以“让每个学生健康快乐地成长”为宗旨，以“好习惯成就人生”为校训，让学生养成“讲文明、乐助人、会学习、爱劳动、勤锻炼”的良好品质，树立“文明文雅、求真求新”的校风，让学生全面发展，打好基础，适应未来，培养有修养、有文化、有智慧、有气度的人才。学校坚持科研兴校，以课程改革为动力，积极推进内涵发展，实施素质教育，不断提高教学质量。</t>
  </si>
  <si>
    <t>创最优的集体、办一流的学校，全面实施素质教育，学校工作全面进步，教学质量不断提高，实现平安校园，和谐校园目标，努力办好人民满意的教育。</t>
  </si>
  <si>
    <t>成本指标
（20分）</t>
  </si>
  <si>
    <t>经济效益指标</t>
  </si>
  <si>
    <t>部门整体支出成本</t>
  </si>
  <si>
    <t>≤</t>
  </si>
  <si>
    <t>万元</t>
  </si>
  <si>
    <t>考核部门整体支出成本控制情况。</t>
  </si>
  <si>
    <t>部门整体支出成本控制在预算范围内，得10分，每超出10%，扣1分，扣完为止。</t>
  </si>
  <si>
    <t>社会成本指标</t>
  </si>
  <si>
    <t>社会成本节约率</t>
  </si>
  <si>
    <t>≥</t>
  </si>
  <si>
    <t>%</t>
  </si>
  <si>
    <t>社会成本节约率＝(计划成本-实际成本) /计划成本×100%。</t>
  </si>
  <si>
    <t>社会成本节约率≥0，得5分，每下降10%，扣0.5分，扣完为止。（如不适用，直接计分）</t>
  </si>
  <si>
    <t>生态环境成本指标</t>
  </si>
  <si>
    <t>生态环境成本节约率</t>
  </si>
  <si>
    <t>生态环境成本节约率＝(计划成本-实际成本) /计划成本×100%。</t>
  </si>
  <si>
    <t>生态环境成本节约率≥0 ，得5分，每下降10%，扣0.5分，扣完为止。（如不适用，直接计分）</t>
  </si>
  <si>
    <t>产出指标
（30分）</t>
  </si>
  <si>
    <t>数量指标</t>
  </si>
  <si>
    <t>学生人数</t>
  </si>
  <si>
    <t>人</t>
  </si>
  <si>
    <t>按计划完成得5分，否则按实际值/计划值*指标分值计分。</t>
  </si>
  <si>
    <t>课后服务老师人数</t>
  </si>
  <si>
    <t>课后服务管理人员人数</t>
  </si>
  <si>
    <t>实习大学生人数</t>
  </si>
  <si>
    <t>质量指标</t>
  </si>
  <si>
    <t>经费使用合规率</t>
  </si>
  <si>
    <t>=</t>
  </si>
  <si>
    <t>考核经费使用合规率情况</t>
  </si>
  <si>
    <t>经费使用合规率100%得5分，每下降1%，扣0.1分，扣完为止。</t>
  </si>
  <si>
    <t>时效指标</t>
  </si>
  <si>
    <t>工作完成时间</t>
  </si>
  <si>
    <t>定性</t>
  </si>
  <si>
    <t>2025年12月31日前</t>
  </si>
  <si>
    <t>无</t>
  </si>
  <si>
    <t>考核整体工作完成时间</t>
  </si>
  <si>
    <t>按计划在2025年12月31日前完成得5分，每推迟10天扣1分，扣完为止。</t>
  </si>
  <si>
    <t>效益指标
（30分）</t>
  </si>
  <si>
    <t>培养具有创新精神和实践能力的人才，为地方经济发展提供智力支持，实现教育与经济的良性互动</t>
  </si>
  <si>
    <t>效果明显</t>
  </si>
  <si>
    <t>考核项目实施对经济发展所带来的直接或间接影响情况。</t>
  </si>
  <si>
    <t>效果明显得5分，效果一般3分，否则不得分。</t>
  </si>
  <si>
    <t>社会效益指标</t>
  </si>
  <si>
    <t>通过开设地方文化课程、举办文化节等活动，传承与弘扬本土文化，激发学生的文化自信与创新精神</t>
  </si>
  <si>
    <t>考核项目实施对社会发展所带来的直接或间接影响情况。</t>
  </si>
  <si>
    <t>效果明显得10分，效果一般5分，否则不得分。</t>
  </si>
  <si>
    <t>生态效益指标</t>
  </si>
  <si>
    <t>生态教育课程深入人心，学生环保意识强，积极参与环保实践活动，形成绿色生活方式</t>
  </si>
  <si>
    <t>考核项目实施对生态环境所带来的直接或间接影响情况。</t>
  </si>
  <si>
    <t>可持续影响指标</t>
  </si>
  <si>
    <t>建立教师专业发展体系，提升教师教学能力与专业素养，确保教育质量稳步提升</t>
  </si>
  <si>
    <t>考核项目实施对可持续发展所带来的直接或间接影响情况。</t>
  </si>
  <si>
    <t>满意度指标（10分）</t>
  </si>
  <si>
    <t>服务对象满意度指标</t>
  </si>
  <si>
    <t>师生满意度</t>
  </si>
  <si>
    <t>服务对象满意度90%以上得10分，否则按实际值/计划值*指标分值计分。</t>
  </si>
  <si>
    <t>项目支出绩效目标表</t>
  </si>
  <si>
    <t>部门：224_怀化市宏宇小学</t>
  </si>
  <si>
    <t>单位代码</t>
  </si>
  <si>
    <t>单位（专项）名称</t>
  </si>
  <si>
    <t>预算金额</t>
  </si>
  <si>
    <t>项目目标</t>
  </si>
  <si>
    <t>绩效指标</t>
  </si>
  <si>
    <t>指标值内容</t>
  </si>
  <si>
    <t>评（扣分标准）</t>
  </si>
  <si>
    <t>度量单位</t>
  </si>
  <si>
    <t>校园保安经费</t>
  </si>
  <si>
    <t>1、用于保障学校区域内全体师生的人身安全，正常工作秩序、治安秩序，防范于未然；2、校园保安经费按时按量支付。</t>
  </si>
  <si>
    <t>经济成本指标</t>
  </si>
  <si>
    <t>考核项目支出成本控制情况。</t>
  </si>
  <si>
    <t>项目支出成本控制在预算范围内，得10分，每超出10%，扣1分，扣完为止。</t>
  </si>
  <si>
    <t>产出指标（30分）</t>
  </si>
  <si>
    <t>配备保安人数</t>
  </si>
  <si>
    <t>按计划完成得7.5分，否则按实际值/计划值*指标分值计分。</t>
  </si>
  <si>
    <t>安全事故发生率</t>
  </si>
  <si>
    <t>项目完成时间</t>
  </si>
  <si>
    <t>考核项目完成时间</t>
  </si>
  <si>
    <t>项目在2025年12月31日前完成得7.5分，每推迟10天扣1分，扣完为止。</t>
  </si>
  <si>
    <t>效益指标（30分）</t>
  </si>
  <si>
    <t>通过专业化保安服务外包，降低学校自主招聘、培训保安人员的隐性成本</t>
  </si>
  <si>
    <t>构建“人防+技防+物防”一体化安防体系，营造安全、有序的校园环境</t>
  </si>
  <si>
    <t>在安保工作中融入环保巡查职责，协同构建绿色校园环境</t>
  </si>
  <si>
    <t>通过保安服务标准化建设，完善校园出入登记、巡查记录、应急演练等制度</t>
  </si>
  <si>
    <t>保安人员满意度</t>
  </si>
  <si>
    <t>服务对象满意度90%以上得10分，每下降1%，扣0.50分，扣完为止。</t>
  </si>
  <si>
    <t>校方责任险</t>
  </si>
  <si>
    <t>1.用于转移学校风险，减少经济危害，保障学校利益；2.校方责任险按时按量支付。</t>
  </si>
  <si>
    <t>投保学生人数</t>
  </si>
  <si>
    <t>校园安全事故保险赔付率</t>
  </si>
  <si>
    <r>
      <rPr>
        <sz val="10"/>
        <color indexed="8"/>
        <rFont val="宋体"/>
        <charset val="1"/>
      </rPr>
      <t>减轻学校因突发事件导致的财务压力，优化教育经费分配结构</t>
    </r>
    <r>
      <rPr>
        <sz val="10"/>
        <color indexed="8"/>
        <rFont val="Times New Roman"/>
        <charset val="1"/>
      </rPr>
      <t>‌</t>
    </r>
  </si>
  <si>
    <r>
      <rPr>
        <sz val="10"/>
        <color rgb="FF000000"/>
        <rFont val="宋体"/>
        <charset val="1"/>
      </rPr>
      <t>确保学生在校期间意外伤害得到及时救治和经济补偿，维护社会和谐稳定</t>
    </r>
    <r>
      <rPr>
        <sz val="10"/>
        <color rgb="FF000000"/>
        <rFont val="Times New Roman"/>
        <charset val="1"/>
      </rPr>
      <t>‌</t>
    </r>
  </si>
  <si>
    <t>生态效益</t>
  </si>
  <si>
    <t>效果明显得5分，效果一般3分，否则不得分。（如不适用，直接得分）</t>
  </si>
  <si>
    <r>
      <rPr>
        <sz val="10"/>
        <color indexed="8"/>
        <rFont val="宋体"/>
        <charset val="1"/>
      </rPr>
      <t>推动学校建立常态化风险排查、安全教育及应急响应机制，形成长期稳定的校园安全保障模式</t>
    </r>
    <r>
      <rPr>
        <sz val="10"/>
        <color indexed="8"/>
        <rFont val="Times New Roman"/>
        <charset val="1"/>
      </rPr>
      <t>‌</t>
    </r>
  </si>
  <si>
    <t>学生满意度</t>
  </si>
  <si>
    <t>课后服务经费（课后服务教师补贴及设备维护成本及行政管理人员适当补贴）</t>
  </si>
  <si>
    <t>课后服务相关教师补贴按时按量支付。</t>
  </si>
  <si>
    <t>按计划完成得6分，否则按实际值/计划值*指标分值计分。</t>
  </si>
  <si>
    <t>授课完成率</t>
  </si>
  <si>
    <t>项目在2025年12月31日前完成得6分，每推迟10天扣1分，扣完为止。</t>
  </si>
  <si>
    <t>减少因消极履职导致的服务质量波动风险，提升课后服务资源投入产出比</t>
  </si>
  <si>
    <t>提升课后活动专业化水平，形成优质教育资源辐射效应</t>
  </si>
  <si>
    <t>培养学生绿色生活理念，形成校园可持续发展文化</t>
  </si>
  <si>
    <t>吸引青年教师参与服务，积累实践经验反哺课堂教学能力，促进教师职业生涯全周期成长</t>
  </si>
  <si>
    <t>家长满意度</t>
  </si>
  <si>
    <t>实习基地建设</t>
  </si>
  <si>
    <t>改善实习基地条件。</t>
  </si>
  <si>
    <t>实习完成率</t>
  </si>
  <si>
    <t>整合学校现有教学设施、师资力量与企业实践资源，减少重复性投入，提升教育经费使用效率</t>
  </si>
  <si>
    <t>推动高校与基础教育衔接，促进师范教育与一线教学需求对接，缓解教育行业“人才结构性短缺”问题</t>
  </si>
  <si>
    <t>引导实习生参与绿色校园活动设计，培养生态教育意识</t>
  </si>
  <si>
    <t>建立实习生成长档案和跟踪反馈机制，持续优化实践内容与培养路径</t>
  </si>
  <si>
    <t>学校满意度</t>
  </si>
  <si>
    <t>校内零星维修及耗材（非税）</t>
  </si>
  <si>
    <t>保障学校设施设备零星维修维护需求。</t>
  </si>
  <si>
    <t>保障校区零星维修</t>
  </si>
  <si>
    <t>校区</t>
  </si>
  <si>
    <t>维护合格率</t>
  </si>
  <si>
    <t>少因设备故障导致的突发性维修支出，优化学校设施运维经费分配效率</t>
  </si>
  <si>
    <t>降低学生意外伤害风险，维护校园安全稳定</t>
  </si>
  <si>
    <t>减少设备维护过程中的污染物排放，推动校园设施绿色化升级</t>
  </si>
  <si>
    <t>明确责任分工与巡检周期，形成“预防性维护+应急响应”的全流程管理体系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</si>
</sst>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0"/>
      <color indexed="8"/>
      <name val="宋体"/>
      <charset val="1"/>
    </font>
    <font>
      <sz val="10"/>
      <name val="宋体"/>
      <charset val="134"/>
    </font>
    <font>
      <b/>
      <sz val="10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  <font>
      <sz val="10"/>
      <color indexed="8"/>
      <name val="Times New Roman"/>
      <charset val="1"/>
    </font>
    <font>
      <sz val="10"/>
      <color rgb="FF000000"/>
      <name val="Times New Roman"/>
      <charset val="1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8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 applyFill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vertical="center" wrapText="1"/>
    </xf>
    <xf numFmtId="0" fontId="4" fillId="0" borderId="4" xfId="49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5" fillId="0" borderId="4" xfId="49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 applyProtection="1"/>
    <xf numFmtId="0" fontId="2" fillId="0" borderId="0" xfId="0" applyFont="1" applyFill="1" applyAlignment="1" applyProtection="1">
      <alignment horizontal="left"/>
    </xf>
    <xf numFmtId="0" fontId="2" fillId="0" borderId="0" xfId="0" applyFont="1" applyFill="1" applyAlignment="1" applyProtection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T21"/>
  <sheetViews>
    <sheetView topLeftCell="G4" workbookViewId="0">
      <selection activeCell="N11" sqref="N11:N16"/>
    </sheetView>
  </sheetViews>
  <sheetFormatPr defaultColWidth="6.75833333333333" defaultRowHeight="12"/>
  <cols>
    <col min="1" max="1" width="7.38333333333333" style="32" customWidth="1"/>
    <col min="2" max="2" width="6.375" style="32" customWidth="1"/>
    <col min="3" max="3" width="8.25833333333333" style="32" customWidth="1"/>
    <col min="4" max="4" width="8.13333333333333" style="32" customWidth="1"/>
    <col min="5" max="5" width="5.75833333333333" style="32" customWidth="1"/>
    <col min="6" max="6" width="6.25833333333333" style="32" customWidth="1"/>
    <col min="7" max="7" width="3.88333333333333" style="32" customWidth="1"/>
    <col min="8" max="8" width="7.375" style="32" customWidth="1"/>
    <col min="9" max="9" width="6.5" style="32" customWidth="1"/>
    <col min="10" max="10" width="21.5416666666667" style="33" customWidth="1"/>
    <col min="11" max="11" width="13.3666666666667" style="32" customWidth="1"/>
    <col min="12" max="12" width="11.9083333333333" style="32" customWidth="1"/>
    <col min="13" max="13" width="15.7583333333333" style="32" customWidth="1"/>
    <col min="14" max="14" width="23.625" style="32" customWidth="1"/>
    <col min="15" max="15" width="9.75833333333333" style="32" customWidth="1"/>
    <col min="16" max="16" width="9" style="32" customWidth="1"/>
    <col min="17" max="17" width="9" style="34" customWidth="1"/>
    <col min="18" max="18" width="25.3666666666667" style="32" customWidth="1"/>
    <col min="19" max="19" width="31.275" style="32" customWidth="1"/>
    <col min="20" max="34" width="9" style="32" customWidth="1"/>
    <col min="35" max="16384" width="7" style="32"/>
  </cols>
  <sheetData>
    <row r="1" s="32" customFormat="1" ht="20" customHeight="1" spans="10:17">
      <c r="J1" s="33"/>
      <c r="Q1" s="34"/>
    </row>
    <row r="2" s="3" customFormat="1" ht="42.25" customHeight="1" spans="1:20">
      <c r="A2" s="35" t="s">
        <v>0</v>
      </c>
      <c r="B2" s="35"/>
      <c r="C2" s="35"/>
      <c r="D2" s="35"/>
      <c r="E2" s="35"/>
      <c r="F2" s="35"/>
      <c r="G2" s="35"/>
      <c r="H2" s="35"/>
      <c r="I2" s="35"/>
      <c r="J2" s="37"/>
      <c r="K2" s="35"/>
      <c r="L2" s="35"/>
      <c r="M2" s="35"/>
      <c r="N2" s="35"/>
      <c r="O2" s="35"/>
      <c r="P2" s="35"/>
      <c r="Q2" s="35"/>
      <c r="R2" s="35"/>
      <c r="S2" s="35"/>
      <c r="T2" s="35"/>
    </row>
    <row r="3" s="3" customFormat="1" ht="23.25" customHeight="1" spans="1:20">
      <c r="A3" s="5"/>
      <c r="B3" s="5"/>
      <c r="C3" s="5"/>
      <c r="D3" s="5"/>
      <c r="E3" s="5"/>
      <c r="F3" s="5"/>
      <c r="G3" s="5"/>
      <c r="H3" s="5"/>
      <c r="I3" s="5"/>
      <c r="J3" s="37"/>
      <c r="K3" s="5"/>
      <c r="L3" s="5"/>
      <c r="M3" s="5"/>
      <c r="N3" s="5"/>
      <c r="O3" s="5"/>
      <c r="P3" s="5"/>
      <c r="Q3" s="35"/>
      <c r="R3" s="5"/>
      <c r="S3" s="5"/>
      <c r="T3" s="5"/>
    </row>
    <row r="4" s="3" customFormat="1" ht="16.35" customHeight="1" spans="1:20">
      <c r="A4" s="2"/>
      <c r="B4" s="2"/>
      <c r="C4" s="2"/>
      <c r="D4" s="2"/>
      <c r="E4" s="2"/>
      <c r="F4" s="2"/>
      <c r="G4" s="2"/>
      <c r="H4" s="2"/>
      <c r="I4" s="2"/>
      <c r="J4" s="38"/>
      <c r="K4" s="2"/>
      <c r="Q4" s="50"/>
      <c r="R4" s="17" t="s">
        <v>1</v>
      </c>
      <c r="S4" s="17"/>
      <c r="T4" s="17"/>
    </row>
    <row r="5" s="3" customFormat="1" ht="18.1" customHeight="1" spans="1:20">
      <c r="A5" s="6" t="s">
        <v>2</v>
      </c>
      <c r="B5" s="6" t="s">
        <v>3</v>
      </c>
      <c r="C5" s="6" t="s">
        <v>4</v>
      </c>
      <c r="D5" s="6"/>
      <c r="E5" s="6"/>
      <c r="F5" s="6"/>
      <c r="G5" s="6"/>
      <c r="H5" s="6"/>
      <c r="I5" s="6"/>
      <c r="J5" s="39" t="s">
        <v>5</v>
      </c>
      <c r="K5" s="6" t="s">
        <v>6</v>
      </c>
      <c r="L5" s="6" t="s">
        <v>7</v>
      </c>
      <c r="M5" s="6"/>
      <c r="N5" s="6"/>
      <c r="O5" s="6"/>
      <c r="P5" s="6"/>
      <c r="Q5" s="6"/>
      <c r="R5" s="6"/>
      <c r="S5" s="6"/>
      <c r="T5" s="6"/>
    </row>
    <row r="6" s="3" customFormat="1" ht="18.95" customHeight="1" spans="1:20">
      <c r="A6" s="6"/>
      <c r="B6" s="6"/>
      <c r="C6" s="6" t="s">
        <v>8</v>
      </c>
      <c r="D6" s="6" t="s">
        <v>9</v>
      </c>
      <c r="E6" s="6"/>
      <c r="F6" s="6"/>
      <c r="G6" s="6"/>
      <c r="H6" s="6" t="s">
        <v>10</v>
      </c>
      <c r="I6" s="6"/>
      <c r="J6" s="40"/>
      <c r="K6" s="6"/>
      <c r="L6" s="6"/>
      <c r="M6" s="6"/>
      <c r="N6" s="6"/>
      <c r="O6" s="6"/>
      <c r="P6" s="6"/>
      <c r="Q6" s="6"/>
      <c r="R6" s="6"/>
      <c r="S6" s="6"/>
      <c r="T6" s="6"/>
    </row>
    <row r="7" s="3" customFormat="1" ht="48" spans="1:20">
      <c r="A7" s="6"/>
      <c r="B7" s="6"/>
      <c r="C7" s="6"/>
      <c r="D7" s="6" t="s">
        <v>11</v>
      </c>
      <c r="E7" s="6" t="s">
        <v>12</v>
      </c>
      <c r="F7" s="6" t="s">
        <v>13</v>
      </c>
      <c r="G7" s="6" t="s">
        <v>14</v>
      </c>
      <c r="H7" s="6" t="s">
        <v>15</v>
      </c>
      <c r="I7" s="6" t="s">
        <v>16</v>
      </c>
      <c r="J7" s="41"/>
      <c r="K7" s="6"/>
      <c r="L7" s="6" t="s">
        <v>17</v>
      </c>
      <c r="M7" s="6" t="s">
        <v>18</v>
      </c>
      <c r="N7" s="6" t="s">
        <v>19</v>
      </c>
      <c r="O7" s="6" t="s">
        <v>20</v>
      </c>
      <c r="P7" s="6" t="s">
        <v>21</v>
      </c>
      <c r="Q7" s="6" t="s">
        <v>22</v>
      </c>
      <c r="R7" s="6" t="s">
        <v>23</v>
      </c>
      <c r="S7" s="6" t="s">
        <v>24</v>
      </c>
      <c r="T7" s="6" t="s">
        <v>25</v>
      </c>
    </row>
    <row r="8" s="32" customFormat="1" ht="25" customHeight="1" spans="1:20">
      <c r="A8" s="13">
        <v>224001</v>
      </c>
      <c r="B8" s="13" t="s">
        <v>26</v>
      </c>
      <c r="C8" s="36">
        <v>3449.79</v>
      </c>
      <c r="D8" s="36">
        <v>2843.79</v>
      </c>
      <c r="E8" s="36">
        <v>0</v>
      </c>
      <c r="F8" s="36">
        <v>606</v>
      </c>
      <c r="G8" s="36">
        <v>0</v>
      </c>
      <c r="H8" s="36">
        <v>2800.22</v>
      </c>
      <c r="I8" s="36">
        <v>649.57</v>
      </c>
      <c r="J8" s="42" t="s">
        <v>27</v>
      </c>
      <c r="K8" s="13" t="s">
        <v>28</v>
      </c>
      <c r="L8" s="10" t="s">
        <v>29</v>
      </c>
      <c r="M8" s="13" t="s">
        <v>30</v>
      </c>
      <c r="N8" s="13" t="s">
        <v>31</v>
      </c>
      <c r="O8" s="12" t="s">
        <v>32</v>
      </c>
      <c r="P8" s="12">
        <f>C8</f>
        <v>3449.79</v>
      </c>
      <c r="Q8" s="13" t="s">
        <v>33</v>
      </c>
      <c r="R8" s="12" t="s">
        <v>34</v>
      </c>
      <c r="S8" s="12" t="s">
        <v>35</v>
      </c>
      <c r="T8" s="8"/>
    </row>
    <row r="9" s="32" customFormat="1" ht="25" customHeight="1" spans="1:20">
      <c r="A9" s="13"/>
      <c r="B9" s="13"/>
      <c r="C9" s="36"/>
      <c r="D9" s="36"/>
      <c r="E9" s="36"/>
      <c r="F9" s="36"/>
      <c r="G9" s="36"/>
      <c r="H9" s="36"/>
      <c r="I9" s="36"/>
      <c r="J9" s="43"/>
      <c r="K9" s="13"/>
      <c r="L9" s="10"/>
      <c r="M9" s="11" t="s">
        <v>36</v>
      </c>
      <c r="N9" s="12" t="s">
        <v>37</v>
      </c>
      <c r="O9" s="12" t="s">
        <v>38</v>
      </c>
      <c r="P9" s="12">
        <v>0</v>
      </c>
      <c r="Q9" s="44" t="s">
        <v>39</v>
      </c>
      <c r="R9" s="12" t="s">
        <v>40</v>
      </c>
      <c r="S9" s="20" t="s">
        <v>41</v>
      </c>
      <c r="T9" s="8"/>
    </row>
    <row r="10" s="32" customFormat="1" ht="25" customHeight="1" spans="1:20">
      <c r="A10" s="13"/>
      <c r="B10" s="13"/>
      <c r="C10" s="36"/>
      <c r="D10" s="36"/>
      <c r="E10" s="36"/>
      <c r="F10" s="36"/>
      <c r="G10" s="36"/>
      <c r="H10" s="36"/>
      <c r="I10" s="36"/>
      <c r="J10" s="43"/>
      <c r="K10" s="13"/>
      <c r="L10" s="10"/>
      <c r="M10" s="11" t="s">
        <v>42</v>
      </c>
      <c r="N10" s="12" t="s">
        <v>43</v>
      </c>
      <c r="O10" s="12" t="s">
        <v>38</v>
      </c>
      <c r="P10" s="12">
        <v>0</v>
      </c>
      <c r="Q10" s="44" t="s">
        <v>39</v>
      </c>
      <c r="R10" s="12" t="s">
        <v>44</v>
      </c>
      <c r="S10" s="20" t="s">
        <v>45</v>
      </c>
      <c r="T10" s="8"/>
    </row>
    <row r="11" s="32" customFormat="1" ht="25" customHeight="1" spans="1:20">
      <c r="A11" s="13"/>
      <c r="B11" s="13"/>
      <c r="C11" s="36"/>
      <c r="D11" s="36"/>
      <c r="E11" s="36"/>
      <c r="F11" s="36"/>
      <c r="G11" s="36"/>
      <c r="H11" s="36"/>
      <c r="I11" s="36"/>
      <c r="J11" s="43"/>
      <c r="K11" s="13"/>
      <c r="L11" s="26" t="s">
        <v>46</v>
      </c>
      <c r="M11" s="27" t="s">
        <v>47</v>
      </c>
      <c r="N11" s="13" t="s">
        <v>48</v>
      </c>
      <c r="O11" s="44" t="s">
        <v>38</v>
      </c>
      <c r="P11" s="13">
        <v>4416</v>
      </c>
      <c r="Q11" s="13" t="s">
        <v>49</v>
      </c>
      <c r="R11" s="21" t="str">
        <f>"考核"&amp;N11&amp;"情况"</f>
        <v>考核学生人数情况</v>
      </c>
      <c r="S11" s="22" t="s">
        <v>50</v>
      </c>
      <c r="T11" s="8"/>
    </row>
    <row r="12" s="32" customFormat="1" ht="25" customHeight="1" spans="1:20">
      <c r="A12" s="13"/>
      <c r="B12" s="13"/>
      <c r="C12" s="36"/>
      <c r="D12" s="36"/>
      <c r="E12" s="36"/>
      <c r="F12" s="36"/>
      <c r="G12" s="36"/>
      <c r="H12" s="36"/>
      <c r="I12" s="36"/>
      <c r="J12" s="43"/>
      <c r="K12" s="13"/>
      <c r="L12" s="28"/>
      <c r="M12" s="45"/>
      <c r="N12" s="13" t="s">
        <v>51</v>
      </c>
      <c r="O12" s="44" t="s">
        <v>38</v>
      </c>
      <c r="P12" s="13">
        <v>200</v>
      </c>
      <c r="Q12" s="13" t="s">
        <v>49</v>
      </c>
      <c r="R12" s="21" t="str">
        <f>"考核"&amp;N12&amp;"情况"</f>
        <v>考核课后服务老师人数情况</v>
      </c>
      <c r="S12" s="22" t="s">
        <v>50</v>
      </c>
      <c r="T12" s="8"/>
    </row>
    <row r="13" s="32" customFormat="1" ht="25" customHeight="1" spans="1:20">
      <c r="A13" s="13"/>
      <c r="B13" s="13"/>
      <c r="C13" s="36"/>
      <c r="D13" s="36"/>
      <c r="E13" s="36"/>
      <c r="F13" s="36"/>
      <c r="G13" s="36"/>
      <c r="H13" s="36"/>
      <c r="I13" s="36"/>
      <c r="J13" s="43"/>
      <c r="K13" s="13"/>
      <c r="L13" s="28"/>
      <c r="M13" s="45"/>
      <c r="N13" s="12" t="s">
        <v>52</v>
      </c>
      <c r="O13" s="44" t="s">
        <v>38</v>
      </c>
      <c r="P13" s="13">
        <v>20</v>
      </c>
      <c r="Q13" s="13" t="s">
        <v>49</v>
      </c>
      <c r="R13" s="21" t="str">
        <f>"考核"&amp;N13&amp;"情况"</f>
        <v>考核课后服务管理人员人数情况</v>
      </c>
      <c r="S13" s="22" t="s">
        <v>50</v>
      </c>
      <c r="T13" s="8"/>
    </row>
    <row r="14" s="32" customFormat="1" ht="25" customHeight="1" spans="1:20">
      <c r="A14" s="13"/>
      <c r="B14" s="13"/>
      <c r="C14" s="36"/>
      <c r="D14" s="36"/>
      <c r="E14" s="36"/>
      <c r="F14" s="36"/>
      <c r="G14" s="36"/>
      <c r="H14" s="36"/>
      <c r="I14" s="36"/>
      <c r="J14" s="43"/>
      <c r="K14" s="13"/>
      <c r="L14" s="28"/>
      <c r="M14" s="46"/>
      <c r="N14" s="47" t="s">
        <v>53</v>
      </c>
      <c r="O14" s="12" t="s">
        <v>38</v>
      </c>
      <c r="P14" s="13">
        <v>40</v>
      </c>
      <c r="Q14" s="13" t="s">
        <v>49</v>
      </c>
      <c r="R14" s="21" t="str">
        <f>"考核"&amp;N14&amp;"情况"</f>
        <v>考核实习大学生人数情况</v>
      </c>
      <c r="S14" s="22" t="s">
        <v>50</v>
      </c>
      <c r="T14" s="8"/>
    </row>
    <row r="15" s="32" customFormat="1" ht="25" customHeight="1" spans="1:20">
      <c r="A15" s="13"/>
      <c r="B15" s="13"/>
      <c r="C15" s="36"/>
      <c r="D15" s="36"/>
      <c r="E15" s="36"/>
      <c r="F15" s="36"/>
      <c r="G15" s="36"/>
      <c r="H15" s="36"/>
      <c r="I15" s="36"/>
      <c r="J15" s="43"/>
      <c r="K15" s="13"/>
      <c r="L15" s="28"/>
      <c r="M15" s="48" t="s">
        <v>54</v>
      </c>
      <c r="N15" s="11" t="s">
        <v>55</v>
      </c>
      <c r="O15" s="11" t="s">
        <v>56</v>
      </c>
      <c r="P15" s="11">
        <v>100</v>
      </c>
      <c r="Q15" s="11" t="s">
        <v>39</v>
      </c>
      <c r="R15" s="23" t="s">
        <v>57</v>
      </c>
      <c r="S15" s="23" t="s">
        <v>58</v>
      </c>
      <c r="T15" s="8"/>
    </row>
    <row r="16" s="32" customFormat="1" ht="25" customHeight="1" spans="1:20">
      <c r="A16" s="13"/>
      <c r="B16" s="13"/>
      <c r="C16" s="36"/>
      <c r="D16" s="36"/>
      <c r="E16" s="36"/>
      <c r="F16" s="36"/>
      <c r="G16" s="36"/>
      <c r="H16" s="36"/>
      <c r="I16" s="36"/>
      <c r="J16" s="43"/>
      <c r="K16" s="13"/>
      <c r="L16" s="30"/>
      <c r="M16" s="13" t="s">
        <v>59</v>
      </c>
      <c r="N16" s="13" t="s">
        <v>60</v>
      </c>
      <c r="O16" s="13" t="s">
        <v>61</v>
      </c>
      <c r="P16" s="13" t="s">
        <v>62</v>
      </c>
      <c r="Q16" s="13" t="s">
        <v>63</v>
      </c>
      <c r="R16" s="51" t="s">
        <v>64</v>
      </c>
      <c r="S16" s="51" t="s">
        <v>65</v>
      </c>
      <c r="T16" s="13"/>
    </row>
    <row r="17" s="32" customFormat="1" ht="47" customHeight="1" spans="1:20">
      <c r="A17" s="13"/>
      <c r="B17" s="13"/>
      <c r="C17" s="36"/>
      <c r="D17" s="36"/>
      <c r="E17" s="36"/>
      <c r="F17" s="36"/>
      <c r="G17" s="36"/>
      <c r="H17" s="36"/>
      <c r="I17" s="36"/>
      <c r="J17" s="43"/>
      <c r="K17" s="13"/>
      <c r="L17" s="10" t="s">
        <v>66</v>
      </c>
      <c r="M17" s="13" t="s">
        <v>30</v>
      </c>
      <c r="N17" s="13" t="s">
        <v>67</v>
      </c>
      <c r="O17" s="13" t="s">
        <v>61</v>
      </c>
      <c r="P17" s="13" t="s">
        <v>68</v>
      </c>
      <c r="Q17" s="13" t="s">
        <v>63</v>
      </c>
      <c r="R17" s="51" t="s">
        <v>69</v>
      </c>
      <c r="S17" s="51" t="s">
        <v>70</v>
      </c>
      <c r="T17" s="13"/>
    </row>
    <row r="18" s="32" customFormat="1" ht="42" customHeight="1" spans="1:20">
      <c r="A18" s="13"/>
      <c r="B18" s="13"/>
      <c r="C18" s="36"/>
      <c r="D18" s="36"/>
      <c r="E18" s="36"/>
      <c r="F18" s="36"/>
      <c r="G18" s="36"/>
      <c r="H18" s="36"/>
      <c r="I18" s="36"/>
      <c r="J18" s="43"/>
      <c r="K18" s="13"/>
      <c r="L18" s="10"/>
      <c r="M18" s="13" t="s">
        <v>71</v>
      </c>
      <c r="N18" s="13" t="s">
        <v>72</v>
      </c>
      <c r="O18" s="13" t="s">
        <v>61</v>
      </c>
      <c r="P18" s="13" t="s">
        <v>68</v>
      </c>
      <c r="Q18" s="13" t="s">
        <v>63</v>
      </c>
      <c r="R18" s="51" t="s">
        <v>73</v>
      </c>
      <c r="S18" s="51" t="s">
        <v>74</v>
      </c>
      <c r="T18" s="13"/>
    </row>
    <row r="19" s="32" customFormat="1" ht="41" customHeight="1" spans="1:20">
      <c r="A19" s="13"/>
      <c r="B19" s="13"/>
      <c r="C19" s="36"/>
      <c r="D19" s="36"/>
      <c r="E19" s="36"/>
      <c r="F19" s="36"/>
      <c r="G19" s="36"/>
      <c r="H19" s="36"/>
      <c r="I19" s="36"/>
      <c r="J19" s="43"/>
      <c r="K19" s="13"/>
      <c r="L19" s="10"/>
      <c r="M19" s="13" t="s">
        <v>75</v>
      </c>
      <c r="N19" s="13" t="s">
        <v>76</v>
      </c>
      <c r="O19" s="13" t="s">
        <v>61</v>
      </c>
      <c r="P19" s="13" t="s">
        <v>68</v>
      </c>
      <c r="Q19" s="13" t="s">
        <v>63</v>
      </c>
      <c r="R19" s="51" t="s">
        <v>77</v>
      </c>
      <c r="S19" s="51" t="s">
        <v>70</v>
      </c>
      <c r="T19" s="8"/>
    </row>
    <row r="20" s="32" customFormat="1" ht="41" customHeight="1" spans="1:20">
      <c r="A20" s="13"/>
      <c r="B20" s="13"/>
      <c r="C20" s="36"/>
      <c r="D20" s="36"/>
      <c r="E20" s="36"/>
      <c r="F20" s="36"/>
      <c r="G20" s="36"/>
      <c r="H20" s="36"/>
      <c r="I20" s="36"/>
      <c r="J20" s="43"/>
      <c r="K20" s="13"/>
      <c r="L20" s="10"/>
      <c r="M20" s="13" t="s">
        <v>78</v>
      </c>
      <c r="N20" s="13" t="s">
        <v>79</v>
      </c>
      <c r="O20" s="13" t="s">
        <v>61</v>
      </c>
      <c r="P20" s="13" t="s">
        <v>68</v>
      </c>
      <c r="Q20" s="13" t="s">
        <v>63</v>
      </c>
      <c r="R20" s="51" t="s">
        <v>80</v>
      </c>
      <c r="S20" s="51" t="s">
        <v>74</v>
      </c>
      <c r="T20" s="8"/>
    </row>
    <row r="21" s="32" customFormat="1" ht="25" customHeight="1" spans="1:20">
      <c r="A21" s="13"/>
      <c r="B21" s="13"/>
      <c r="C21" s="36"/>
      <c r="D21" s="36"/>
      <c r="E21" s="36"/>
      <c r="F21" s="36"/>
      <c r="G21" s="36"/>
      <c r="H21" s="36"/>
      <c r="I21" s="36"/>
      <c r="J21" s="49"/>
      <c r="K21" s="13"/>
      <c r="L21" s="10" t="s">
        <v>81</v>
      </c>
      <c r="M21" s="13" t="s">
        <v>82</v>
      </c>
      <c r="N21" s="13" t="s">
        <v>83</v>
      </c>
      <c r="O21" s="13" t="s">
        <v>38</v>
      </c>
      <c r="P21" s="13">
        <v>90</v>
      </c>
      <c r="Q21" s="13" t="s">
        <v>39</v>
      </c>
      <c r="R21" s="21" t="str">
        <f>"考核"&amp;N21&amp;"情况"</f>
        <v>考核师生满意度情况</v>
      </c>
      <c r="S21" s="51" t="s">
        <v>84</v>
      </c>
      <c r="T21" s="8"/>
    </row>
  </sheetData>
  <mergeCells count="27">
    <mergeCell ref="A2:T2"/>
    <mergeCell ref="A3:T3"/>
    <mergeCell ref="R4:T4"/>
    <mergeCell ref="C5:I5"/>
    <mergeCell ref="D6:G6"/>
    <mergeCell ref="H6:I6"/>
    <mergeCell ref="A5:A7"/>
    <mergeCell ref="A8:A21"/>
    <mergeCell ref="B5:B7"/>
    <mergeCell ref="B8:B21"/>
    <mergeCell ref="C6:C7"/>
    <mergeCell ref="C8:C21"/>
    <mergeCell ref="D8:D21"/>
    <mergeCell ref="E8:E21"/>
    <mergeCell ref="F8:F21"/>
    <mergeCell ref="G8:G21"/>
    <mergeCell ref="H8:H21"/>
    <mergeCell ref="I8:I21"/>
    <mergeCell ref="J5:J7"/>
    <mergeCell ref="J8:J21"/>
    <mergeCell ref="K5:K7"/>
    <mergeCell ref="K8:K21"/>
    <mergeCell ref="L8:L10"/>
    <mergeCell ref="L11:L16"/>
    <mergeCell ref="L17:L20"/>
    <mergeCell ref="M11:M14"/>
    <mergeCell ref="L5:T6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M18"/>
  <sheetViews>
    <sheetView tabSelected="1" workbookViewId="0">
      <selection activeCell="G10" sqref="G10:G13"/>
    </sheetView>
  </sheetViews>
  <sheetFormatPr defaultColWidth="9" defaultRowHeight="12"/>
  <cols>
    <col min="1" max="1" width="9" style="1"/>
    <col min="2" max="2" width="10.2583333333333" style="1" customWidth="1"/>
    <col min="3" max="5" width="9" style="1"/>
    <col min="6" max="6" width="15.5416666666667" style="1" customWidth="1"/>
    <col min="7" max="7" width="25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2"/>
      <c r="B1" s="2"/>
      <c r="C1" s="2"/>
      <c r="D1" s="2"/>
      <c r="E1" s="3"/>
      <c r="F1" s="2"/>
      <c r="G1" s="2"/>
      <c r="H1" s="3"/>
      <c r="I1" s="3"/>
      <c r="J1" s="3"/>
      <c r="K1" s="3"/>
      <c r="L1" s="2"/>
      <c r="M1" s="3"/>
    </row>
    <row r="2" s="1" customFormat="1" spans="1:13">
      <c r="A2" s="4" t="s">
        <v>85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="1" customFormat="1" spans="1:13">
      <c r="A3" s="5" t="s">
        <v>86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="1" customFormat="1" spans="1:13">
      <c r="A4" s="2"/>
      <c r="B4" s="2"/>
      <c r="C4" s="2"/>
      <c r="D4" s="2"/>
      <c r="E4" s="3"/>
      <c r="F4" s="2"/>
      <c r="G4" s="2"/>
      <c r="H4" s="3"/>
      <c r="I4" s="3"/>
      <c r="J4" s="3"/>
      <c r="K4" s="3"/>
      <c r="L4" s="17" t="s">
        <v>1</v>
      </c>
      <c r="M4" s="17"/>
    </row>
    <row r="5" s="1" customFormat="1" ht="25" customHeight="1" spans="1:13">
      <c r="A5" s="6" t="s">
        <v>87</v>
      </c>
      <c r="B5" s="6" t="s">
        <v>88</v>
      </c>
      <c r="C5" s="6" t="s">
        <v>89</v>
      </c>
      <c r="D5" s="6" t="s">
        <v>90</v>
      </c>
      <c r="E5" s="6" t="s">
        <v>91</v>
      </c>
      <c r="F5" s="6"/>
      <c r="G5" s="6"/>
      <c r="H5" s="6"/>
      <c r="I5" s="6"/>
      <c r="J5" s="6"/>
      <c r="K5" s="6"/>
      <c r="L5" s="6"/>
      <c r="M5" s="6"/>
    </row>
    <row r="6" s="1" customFormat="1" ht="32" customHeight="1" spans="1:13">
      <c r="A6" s="7"/>
      <c r="B6" s="7"/>
      <c r="C6" s="7"/>
      <c r="D6" s="7"/>
      <c r="E6" s="7" t="s">
        <v>17</v>
      </c>
      <c r="F6" s="7" t="s">
        <v>18</v>
      </c>
      <c r="G6" s="7" t="s">
        <v>19</v>
      </c>
      <c r="H6" s="7" t="s">
        <v>21</v>
      </c>
      <c r="I6" s="7" t="s">
        <v>92</v>
      </c>
      <c r="J6" s="7" t="s">
        <v>93</v>
      </c>
      <c r="K6" s="7" t="s">
        <v>94</v>
      </c>
      <c r="L6" s="7" t="s">
        <v>20</v>
      </c>
      <c r="M6" s="7" t="s">
        <v>25</v>
      </c>
    </row>
    <row r="7" s="1" customFormat="1" ht="25" customHeight="1" spans="1:13">
      <c r="A7" s="8">
        <v>224001</v>
      </c>
      <c r="B7" s="8" t="s">
        <v>95</v>
      </c>
      <c r="C7" s="9">
        <v>36.22</v>
      </c>
      <c r="D7" s="8" t="s">
        <v>96</v>
      </c>
      <c r="E7" s="10" t="s">
        <v>29</v>
      </c>
      <c r="F7" s="11" t="s">
        <v>97</v>
      </c>
      <c r="G7" s="12" t="str">
        <f>B7</f>
        <v>校园保安经费</v>
      </c>
      <c r="H7" s="12">
        <f>C7</f>
        <v>36.22</v>
      </c>
      <c r="I7" s="12" t="s">
        <v>98</v>
      </c>
      <c r="J7" s="18" t="s">
        <v>99</v>
      </c>
      <c r="K7" s="12" t="s">
        <v>33</v>
      </c>
      <c r="L7" s="12" t="s">
        <v>32</v>
      </c>
      <c r="M7" s="19"/>
    </row>
    <row r="8" s="1" customFormat="1" ht="25" customHeight="1" spans="1:13">
      <c r="A8" s="8"/>
      <c r="B8" s="8"/>
      <c r="C8" s="9"/>
      <c r="D8" s="8"/>
      <c r="E8" s="10"/>
      <c r="F8" s="11" t="s">
        <v>36</v>
      </c>
      <c r="G8" s="12" t="s">
        <v>37</v>
      </c>
      <c r="H8" s="12">
        <v>0</v>
      </c>
      <c r="I8" s="12" t="s">
        <v>40</v>
      </c>
      <c r="J8" s="20" t="s">
        <v>41</v>
      </c>
      <c r="K8" s="12" t="s">
        <v>39</v>
      </c>
      <c r="L8" s="12" t="s">
        <v>38</v>
      </c>
      <c r="M8" s="19"/>
    </row>
    <row r="9" s="1" customFormat="1" ht="25" customHeight="1" spans="1:13">
      <c r="A9" s="8"/>
      <c r="B9" s="8"/>
      <c r="C9" s="9"/>
      <c r="D9" s="8"/>
      <c r="E9" s="10"/>
      <c r="F9" s="11" t="s">
        <v>42</v>
      </c>
      <c r="G9" s="12" t="s">
        <v>43</v>
      </c>
      <c r="H9" s="12">
        <v>0</v>
      </c>
      <c r="I9" s="12" t="s">
        <v>44</v>
      </c>
      <c r="J9" s="20" t="s">
        <v>45</v>
      </c>
      <c r="K9" s="12" t="s">
        <v>39</v>
      </c>
      <c r="L9" s="12" t="s">
        <v>38</v>
      </c>
      <c r="M9" s="19"/>
    </row>
    <row r="10" s="1" customFormat="1" ht="25" customHeight="1" spans="1:13">
      <c r="A10" s="8"/>
      <c r="B10" s="8"/>
      <c r="C10" s="9"/>
      <c r="D10" s="8"/>
      <c r="E10" s="10" t="s">
        <v>100</v>
      </c>
      <c r="F10" s="11" t="s">
        <v>47</v>
      </c>
      <c r="G10" s="13" t="s">
        <v>101</v>
      </c>
      <c r="H10" s="13">
        <v>10</v>
      </c>
      <c r="I10" s="21" t="str">
        <f>"考核"&amp;G10&amp;"情况"</f>
        <v>考核配备保安人数情况</v>
      </c>
      <c r="J10" s="22" t="s">
        <v>102</v>
      </c>
      <c r="K10" s="12" t="s">
        <v>49</v>
      </c>
      <c r="L10" s="12" t="s">
        <v>38</v>
      </c>
      <c r="M10" s="19"/>
    </row>
    <row r="11" s="1" customFormat="1" ht="25" customHeight="1" spans="1:13">
      <c r="A11" s="8"/>
      <c r="B11" s="8"/>
      <c r="C11" s="9"/>
      <c r="D11" s="8"/>
      <c r="E11" s="10"/>
      <c r="F11" s="14" t="s">
        <v>54</v>
      </c>
      <c r="G11" s="15" t="s">
        <v>103</v>
      </c>
      <c r="H11" s="15">
        <v>0</v>
      </c>
      <c r="I11" s="21" t="str">
        <f>"考核"&amp;G11&amp;"情况"</f>
        <v>考核安全事故发生率情况</v>
      </c>
      <c r="J11" s="23" t="str">
        <f>G11&amp;H11&amp;"%得7.5分，每超出1%，扣5分，扣完为止。"</f>
        <v>安全事故发生率0%得7.5分，每超出1%，扣5分，扣完为止。</v>
      </c>
      <c r="K11" s="12" t="s">
        <v>39</v>
      </c>
      <c r="L11" s="12" t="s">
        <v>32</v>
      </c>
      <c r="M11" s="19"/>
    </row>
    <row r="12" s="1" customFormat="1" ht="25" customHeight="1" spans="1:13">
      <c r="A12" s="8"/>
      <c r="B12" s="8"/>
      <c r="C12" s="9"/>
      <c r="D12" s="8"/>
      <c r="E12" s="10"/>
      <c r="F12" s="16"/>
      <c r="G12" s="12" t="s">
        <v>55</v>
      </c>
      <c r="H12" s="12">
        <v>100</v>
      </c>
      <c r="I12" s="21" t="str">
        <f>"考核"&amp;G12&amp;"情况"</f>
        <v>考核经费使用合规率情况</v>
      </c>
      <c r="J12" s="23" t="str">
        <f>G12&amp;H12&amp;"%得7.5分，每下降1%，扣0.5分，扣完为止。"</f>
        <v>经费使用合规率100%得7.5分，每下降1%，扣0.5分，扣完为止。</v>
      </c>
      <c r="K12" s="12" t="s">
        <v>39</v>
      </c>
      <c r="L12" s="12" t="s">
        <v>56</v>
      </c>
      <c r="M12" s="24"/>
    </row>
    <row r="13" s="1" customFormat="1" ht="25" customHeight="1" spans="1:13">
      <c r="A13" s="8"/>
      <c r="B13" s="8"/>
      <c r="C13" s="9"/>
      <c r="D13" s="8"/>
      <c r="E13" s="10"/>
      <c r="F13" s="12" t="s">
        <v>59</v>
      </c>
      <c r="G13" s="12" t="s">
        <v>104</v>
      </c>
      <c r="H13" s="12" t="s">
        <v>62</v>
      </c>
      <c r="I13" s="18" t="s">
        <v>105</v>
      </c>
      <c r="J13" s="18" t="s">
        <v>106</v>
      </c>
      <c r="K13" s="12" t="s">
        <v>63</v>
      </c>
      <c r="L13" s="12" t="s">
        <v>61</v>
      </c>
      <c r="M13" s="25"/>
    </row>
    <row r="14" s="1" customFormat="1" ht="25" customHeight="1" spans="1:13">
      <c r="A14" s="8"/>
      <c r="B14" s="8"/>
      <c r="C14" s="9"/>
      <c r="D14" s="8"/>
      <c r="E14" s="10" t="s">
        <v>107</v>
      </c>
      <c r="F14" s="12" t="s">
        <v>30</v>
      </c>
      <c r="G14" s="12" t="s">
        <v>108</v>
      </c>
      <c r="H14" s="12" t="s">
        <v>68</v>
      </c>
      <c r="I14" s="18" t="s">
        <v>69</v>
      </c>
      <c r="J14" s="18" t="s">
        <v>70</v>
      </c>
      <c r="K14" s="12" t="s">
        <v>63</v>
      </c>
      <c r="L14" s="12" t="s">
        <v>61</v>
      </c>
      <c r="M14" s="24"/>
    </row>
    <row r="15" s="1" customFormat="1" ht="25" customHeight="1" spans="1:13">
      <c r="A15" s="8"/>
      <c r="B15" s="8"/>
      <c r="C15" s="9"/>
      <c r="D15" s="8"/>
      <c r="E15" s="10"/>
      <c r="F15" s="12" t="s">
        <v>71</v>
      </c>
      <c r="G15" s="12" t="s">
        <v>109</v>
      </c>
      <c r="H15" s="12" t="s">
        <v>68</v>
      </c>
      <c r="I15" s="18" t="s">
        <v>73</v>
      </c>
      <c r="J15" s="18" t="s">
        <v>74</v>
      </c>
      <c r="K15" s="12" t="s">
        <v>63</v>
      </c>
      <c r="L15" s="12" t="s">
        <v>61</v>
      </c>
      <c r="M15" s="25"/>
    </row>
    <row r="16" s="1" customFormat="1" ht="25" customHeight="1" spans="1:13">
      <c r="A16" s="8"/>
      <c r="B16" s="8"/>
      <c r="C16" s="9"/>
      <c r="D16" s="8"/>
      <c r="E16" s="10"/>
      <c r="F16" s="11" t="s">
        <v>75</v>
      </c>
      <c r="G16" s="12" t="s">
        <v>110</v>
      </c>
      <c r="H16" s="12" t="s">
        <v>68</v>
      </c>
      <c r="I16" s="18" t="s">
        <v>77</v>
      </c>
      <c r="J16" s="18" t="s">
        <v>70</v>
      </c>
      <c r="K16" s="12" t="s">
        <v>63</v>
      </c>
      <c r="L16" s="12" t="s">
        <v>61</v>
      </c>
      <c r="M16" s="19"/>
    </row>
    <row r="17" s="1" customFormat="1" ht="25" customHeight="1" spans="1:13">
      <c r="A17" s="8"/>
      <c r="B17" s="8"/>
      <c r="C17" s="9"/>
      <c r="D17" s="8"/>
      <c r="E17" s="10"/>
      <c r="F17" s="11" t="s">
        <v>78</v>
      </c>
      <c r="G17" s="12" t="s">
        <v>111</v>
      </c>
      <c r="H17" s="12" t="s">
        <v>68</v>
      </c>
      <c r="I17" s="18" t="s">
        <v>80</v>
      </c>
      <c r="J17" s="18" t="s">
        <v>74</v>
      </c>
      <c r="K17" s="12" t="s">
        <v>63</v>
      </c>
      <c r="L17" s="12" t="s">
        <v>61</v>
      </c>
      <c r="M17" s="19"/>
    </row>
    <row r="18" s="1" customFormat="1" ht="25" customHeight="1" spans="1:13">
      <c r="A18" s="8"/>
      <c r="B18" s="8"/>
      <c r="C18" s="9"/>
      <c r="D18" s="8"/>
      <c r="E18" s="10" t="s">
        <v>81</v>
      </c>
      <c r="F18" s="11" t="s">
        <v>82</v>
      </c>
      <c r="G18" s="12" t="s">
        <v>112</v>
      </c>
      <c r="H18" s="12">
        <v>90</v>
      </c>
      <c r="I18" s="21" t="str">
        <f>"考核"&amp;G18&amp;"情况"</f>
        <v>考核保安人员满意度情况</v>
      </c>
      <c r="J18" s="18" t="s">
        <v>113</v>
      </c>
      <c r="K18" s="12" t="s">
        <v>39</v>
      </c>
      <c r="L18" s="12" t="s">
        <v>38</v>
      </c>
      <c r="M18" s="19"/>
    </row>
  </sheetData>
  <mergeCells count="16">
    <mergeCell ref="A2:M2"/>
    <mergeCell ref="A3:M3"/>
    <mergeCell ref="L4:M4"/>
    <mergeCell ref="E5:M5"/>
    <mergeCell ref="A5:A6"/>
    <mergeCell ref="A7:A18"/>
    <mergeCell ref="B5:B6"/>
    <mergeCell ref="B7:B18"/>
    <mergeCell ref="C5:C6"/>
    <mergeCell ref="C7:C18"/>
    <mergeCell ref="D5:D6"/>
    <mergeCell ref="D7:D18"/>
    <mergeCell ref="E7:E9"/>
    <mergeCell ref="E10:E13"/>
    <mergeCell ref="E14:E17"/>
    <mergeCell ref="F11:F12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M18"/>
  <sheetViews>
    <sheetView workbookViewId="0">
      <selection activeCell="B30" sqref="B30"/>
    </sheetView>
  </sheetViews>
  <sheetFormatPr defaultColWidth="9" defaultRowHeight="12"/>
  <cols>
    <col min="1" max="1" width="9" style="1"/>
    <col min="2" max="2" width="10.2583333333333" style="1" customWidth="1"/>
    <col min="3" max="5" width="9" style="1"/>
    <col min="6" max="6" width="15.5416666666667" style="1" customWidth="1"/>
    <col min="7" max="7" width="30.75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2"/>
      <c r="B1" s="2"/>
      <c r="C1" s="2"/>
      <c r="D1" s="2"/>
      <c r="E1" s="3"/>
      <c r="F1" s="2"/>
      <c r="G1" s="2"/>
      <c r="H1" s="3"/>
      <c r="I1" s="3"/>
      <c r="J1" s="3"/>
      <c r="K1" s="3"/>
      <c r="L1" s="2"/>
      <c r="M1" s="3"/>
    </row>
    <row r="2" s="1" customFormat="1" spans="1:13">
      <c r="A2" s="4" t="s">
        <v>85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="1" customFormat="1" spans="1:13">
      <c r="A3" s="5" t="s">
        <v>86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="1" customFormat="1" spans="1:13">
      <c r="A4" s="2"/>
      <c r="B4" s="2"/>
      <c r="C4" s="2"/>
      <c r="D4" s="2"/>
      <c r="E4" s="3"/>
      <c r="F4" s="2"/>
      <c r="G4" s="2"/>
      <c r="H4" s="3"/>
      <c r="I4" s="3"/>
      <c r="J4" s="3"/>
      <c r="K4" s="3"/>
      <c r="L4" s="17" t="s">
        <v>1</v>
      </c>
      <c r="M4" s="17"/>
    </row>
    <row r="5" s="1" customFormat="1" ht="25" customHeight="1" spans="1:13">
      <c r="A5" s="6" t="s">
        <v>87</v>
      </c>
      <c r="B5" s="6" t="s">
        <v>88</v>
      </c>
      <c r="C5" s="6" t="s">
        <v>89</v>
      </c>
      <c r="D5" s="6" t="s">
        <v>90</v>
      </c>
      <c r="E5" s="6" t="s">
        <v>91</v>
      </c>
      <c r="F5" s="6"/>
      <c r="G5" s="6"/>
      <c r="H5" s="6"/>
      <c r="I5" s="6"/>
      <c r="J5" s="6"/>
      <c r="K5" s="6"/>
      <c r="L5" s="6"/>
      <c r="M5" s="6"/>
    </row>
    <row r="6" s="1" customFormat="1" ht="32" customHeight="1" spans="1:13">
      <c r="A6" s="7"/>
      <c r="B6" s="7"/>
      <c r="C6" s="7"/>
      <c r="D6" s="7"/>
      <c r="E6" s="7" t="s">
        <v>17</v>
      </c>
      <c r="F6" s="7" t="s">
        <v>18</v>
      </c>
      <c r="G6" s="7" t="s">
        <v>19</v>
      </c>
      <c r="H6" s="7" t="s">
        <v>21</v>
      </c>
      <c r="I6" s="7" t="s">
        <v>92</v>
      </c>
      <c r="J6" s="7" t="s">
        <v>93</v>
      </c>
      <c r="K6" s="7" t="s">
        <v>94</v>
      </c>
      <c r="L6" s="7" t="s">
        <v>20</v>
      </c>
      <c r="M6" s="7" t="s">
        <v>25</v>
      </c>
    </row>
    <row r="7" s="1" customFormat="1" ht="25" customHeight="1" spans="1:13">
      <c r="A7" s="8">
        <v>224001</v>
      </c>
      <c r="B7" s="8" t="s">
        <v>114</v>
      </c>
      <c r="C7" s="9">
        <v>6.75</v>
      </c>
      <c r="D7" s="8" t="s">
        <v>115</v>
      </c>
      <c r="E7" s="10" t="s">
        <v>29</v>
      </c>
      <c r="F7" s="11" t="s">
        <v>97</v>
      </c>
      <c r="G7" s="12" t="str">
        <f>B7</f>
        <v>校方责任险</v>
      </c>
      <c r="H7" s="12">
        <f>C7</f>
        <v>6.75</v>
      </c>
      <c r="I7" s="12" t="s">
        <v>98</v>
      </c>
      <c r="J7" s="18" t="s">
        <v>99</v>
      </c>
      <c r="K7" s="12" t="s">
        <v>33</v>
      </c>
      <c r="L7" s="12" t="s">
        <v>32</v>
      </c>
      <c r="M7" s="19"/>
    </row>
    <row r="8" s="1" customFormat="1" ht="25" customHeight="1" spans="1:13">
      <c r="A8" s="8"/>
      <c r="B8" s="8"/>
      <c r="C8" s="9"/>
      <c r="D8" s="8"/>
      <c r="E8" s="10"/>
      <c r="F8" s="11" t="s">
        <v>36</v>
      </c>
      <c r="G8" s="12" t="s">
        <v>37</v>
      </c>
      <c r="H8" s="12">
        <v>0</v>
      </c>
      <c r="I8" s="12" t="s">
        <v>40</v>
      </c>
      <c r="J8" s="20" t="s">
        <v>41</v>
      </c>
      <c r="K8" s="12" t="s">
        <v>39</v>
      </c>
      <c r="L8" s="12" t="s">
        <v>38</v>
      </c>
      <c r="M8" s="19"/>
    </row>
    <row r="9" s="1" customFormat="1" ht="25" customHeight="1" spans="1:13">
      <c r="A9" s="8"/>
      <c r="B9" s="8"/>
      <c r="C9" s="9"/>
      <c r="D9" s="8"/>
      <c r="E9" s="10"/>
      <c r="F9" s="11" t="s">
        <v>42</v>
      </c>
      <c r="G9" s="12" t="s">
        <v>43</v>
      </c>
      <c r="H9" s="12">
        <v>0</v>
      </c>
      <c r="I9" s="12" t="s">
        <v>44</v>
      </c>
      <c r="J9" s="20" t="s">
        <v>45</v>
      </c>
      <c r="K9" s="12" t="s">
        <v>39</v>
      </c>
      <c r="L9" s="12" t="s">
        <v>38</v>
      </c>
      <c r="M9" s="19"/>
    </row>
    <row r="10" s="1" customFormat="1" ht="25" customHeight="1" spans="1:13">
      <c r="A10" s="8"/>
      <c r="B10" s="8"/>
      <c r="C10" s="9"/>
      <c r="D10" s="8"/>
      <c r="E10" s="10" t="s">
        <v>100</v>
      </c>
      <c r="F10" s="11" t="s">
        <v>47</v>
      </c>
      <c r="G10" s="13" t="s">
        <v>116</v>
      </c>
      <c r="H10" s="13">
        <v>4500</v>
      </c>
      <c r="I10" s="21" t="str">
        <f t="shared" ref="I10:I12" si="0">"考核"&amp;G10&amp;"情况"</f>
        <v>考核投保学生人数情况</v>
      </c>
      <c r="J10" s="22" t="s">
        <v>102</v>
      </c>
      <c r="K10" s="12" t="s">
        <v>49</v>
      </c>
      <c r="L10" s="12" t="s">
        <v>38</v>
      </c>
      <c r="M10" s="19"/>
    </row>
    <row r="11" s="1" customFormat="1" ht="25" customHeight="1" spans="1:13">
      <c r="A11" s="8"/>
      <c r="B11" s="8"/>
      <c r="C11" s="9"/>
      <c r="D11" s="8"/>
      <c r="E11" s="10"/>
      <c r="F11" s="14" t="s">
        <v>54</v>
      </c>
      <c r="G11" s="13" t="s">
        <v>117</v>
      </c>
      <c r="H11" s="13">
        <v>90</v>
      </c>
      <c r="I11" s="21" t="str">
        <f t="shared" si="0"/>
        <v>考核校园安全事故保险赔付率情况</v>
      </c>
      <c r="J11" s="23" t="str">
        <f>G11&amp;H11&amp;"%得7.5分，每下降1%，扣5分，扣完为止。"</f>
        <v>校园安全事故保险赔付率90%得7.5分，每下降1%，扣5分，扣完为止。</v>
      </c>
      <c r="K11" s="12" t="s">
        <v>39</v>
      </c>
      <c r="L11" s="12" t="s">
        <v>38</v>
      </c>
      <c r="M11" s="19"/>
    </row>
    <row r="12" s="1" customFormat="1" ht="25" customHeight="1" spans="1:13">
      <c r="A12" s="8"/>
      <c r="B12" s="8"/>
      <c r="C12" s="9"/>
      <c r="D12" s="8"/>
      <c r="E12" s="10"/>
      <c r="F12" s="16"/>
      <c r="G12" s="12" t="s">
        <v>55</v>
      </c>
      <c r="H12" s="12">
        <v>100</v>
      </c>
      <c r="I12" s="21" t="str">
        <f t="shared" si="0"/>
        <v>考核经费使用合规率情况</v>
      </c>
      <c r="J12" s="23" t="str">
        <f>G12&amp;H12&amp;"%得7.5分，每下降1%，扣0.5分，扣完为止。"</f>
        <v>经费使用合规率100%得7.5分，每下降1%，扣0.5分，扣完为止。</v>
      </c>
      <c r="K12" s="12" t="s">
        <v>39</v>
      </c>
      <c r="L12" s="12" t="s">
        <v>56</v>
      </c>
      <c r="M12" s="24"/>
    </row>
    <row r="13" s="1" customFormat="1" ht="25" customHeight="1" spans="1:13">
      <c r="A13" s="8"/>
      <c r="B13" s="8"/>
      <c r="C13" s="9"/>
      <c r="D13" s="8"/>
      <c r="E13" s="10"/>
      <c r="F13" s="12" t="s">
        <v>59</v>
      </c>
      <c r="G13" s="12" t="s">
        <v>104</v>
      </c>
      <c r="H13" s="12" t="s">
        <v>62</v>
      </c>
      <c r="I13" s="18" t="s">
        <v>105</v>
      </c>
      <c r="J13" s="18" t="s">
        <v>106</v>
      </c>
      <c r="K13" s="12" t="s">
        <v>63</v>
      </c>
      <c r="L13" s="12" t="s">
        <v>61</v>
      </c>
      <c r="M13" s="25"/>
    </row>
    <row r="14" s="1" customFormat="1" ht="25" customHeight="1" spans="1:13">
      <c r="A14" s="8"/>
      <c r="B14" s="8"/>
      <c r="C14" s="9"/>
      <c r="D14" s="8"/>
      <c r="E14" s="10" t="s">
        <v>107</v>
      </c>
      <c r="F14" s="12" t="s">
        <v>30</v>
      </c>
      <c r="G14" s="12" t="s">
        <v>118</v>
      </c>
      <c r="H14" s="12" t="s">
        <v>68</v>
      </c>
      <c r="I14" s="18" t="s">
        <v>69</v>
      </c>
      <c r="J14" s="18" t="s">
        <v>70</v>
      </c>
      <c r="K14" s="12" t="s">
        <v>63</v>
      </c>
      <c r="L14" s="12" t="s">
        <v>61</v>
      </c>
      <c r="M14" s="24"/>
    </row>
    <row r="15" s="1" customFormat="1" ht="39" customHeight="1" spans="1:13">
      <c r="A15" s="8"/>
      <c r="B15" s="8"/>
      <c r="C15" s="9"/>
      <c r="D15" s="8"/>
      <c r="E15" s="10"/>
      <c r="F15" s="12" t="s">
        <v>71</v>
      </c>
      <c r="G15" s="31" t="s">
        <v>119</v>
      </c>
      <c r="H15" s="12" t="s">
        <v>68</v>
      </c>
      <c r="I15" s="18" t="s">
        <v>73</v>
      </c>
      <c r="J15" s="18" t="s">
        <v>74</v>
      </c>
      <c r="K15" s="12" t="s">
        <v>63</v>
      </c>
      <c r="L15" s="12" t="s">
        <v>61</v>
      </c>
      <c r="M15" s="25"/>
    </row>
    <row r="16" s="1" customFormat="1" ht="25" customHeight="1" spans="1:13">
      <c r="A16" s="8"/>
      <c r="B16" s="8"/>
      <c r="C16" s="9"/>
      <c r="D16" s="8"/>
      <c r="E16" s="10"/>
      <c r="F16" s="11" t="s">
        <v>75</v>
      </c>
      <c r="G16" s="12" t="s">
        <v>120</v>
      </c>
      <c r="H16" s="12" t="s">
        <v>68</v>
      </c>
      <c r="I16" s="18" t="s">
        <v>77</v>
      </c>
      <c r="J16" s="18" t="s">
        <v>121</v>
      </c>
      <c r="K16" s="12" t="s">
        <v>63</v>
      </c>
      <c r="L16" s="12" t="s">
        <v>61</v>
      </c>
      <c r="M16" s="19"/>
    </row>
    <row r="17" s="1" customFormat="1" ht="25" customHeight="1" spans="1:13">
      <c r="A17" s="8"/>
      <c r="B17" s="8"/>
      <c r="C17" s="9"/>
      <c r="D17" s="8"/>
      <c r="E17" s="10"/>
      <c r="F17" s="11" t="s">
        <v>78</v>
      </c>
      <c r="G17" s="12" t="s">
        <v>122</v>
      </c>
      <c r="H17" s="12" t="s">
        <v>68</v>
      </c>
      <c r="I17" s="18" t="s">
        <v>80</v>
      </c>
      <c r="J17" s="18" t="s">
        <v>74</v>
      </c>
      <c r="K17" s="12" t="s">
        <v>63</v>
      </c>
      <c r="L17" s="12" t="s">
        <v>61</v>
      </c>
      <c r="M17" s="19"/>
    </row>
    <row r="18" s="1" customFormat="1" ht="25" customHeight="1" spans="1:13">
      <c r="A18" s="8"/>
      <c r="B18" s="8"/>
      <c r="C18" s="9"/>
      <c r="D18" s="8"/>
      <c r="E18" s="10" t="s">
        <v>81</v>
      </c>
      <c r="F18" s="11" t="s">
        <v>82</v>
      </c>
      <c r="G18" s="12" t="s">
        <v>123</v>
      </c>
      <c r="H18" s="12">
        <v>90</v>
      </c>
      <c r="I18" s="21" t="str">
        <f>"考核"&amp;G18&amp;"情况"</f>
        <v>考核学生满意度情况</v>
      </c>
      <c r="J18" s="18" t="s">
        <v>113</v>
      </c>
      <c r="K18" s="12" t="s">
        <v>39</v>
      </c>
      <c r="L18" s="12" t="s">
        <v>38</v>
      </c>
      <c r="M18" s="19"/>
    </row>
  </sheetData>
  <mergeCells count="16">
    <mergeCell ref="A2:M2"/>
    <mergeCell ref="A3:M3"/>
    <mergeCell ref="L4:M4"/>
    <mergeCell ref="E5:M5"/>
    <mergeCell ref="A5:A6"/>
    <mergeCell ref="A7:A18"/>
    <mergeCell ref="B5:B6"/>
    <mergeCell ref="B7:B18"/>
    <mergeCell ref="C5:C6"/>
    <mergeCell ref="C7:C18"/>
    <mergeCell ref="D5:D6"/>
    <mergeCell ref="D7:D18"/>
    <mergeCell ref="E7:E9"/>
    <mergeCell ref="E10:E13"/>
    <mergeCell ref="E14:E17"/>
    <mergeCell ref="F11:F1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M19"/>
  <sheetViews>
    <sheetView workbookViewId="0">
      <selection activeCell="G10" sqref="G10:H10"/>
    </sheetView>
  </sheetViews>
  <sheetFormatPr defaultColWidth="9" defaultRowHeight="12"/>
  <cols>
    <col min="1" max="1" width="9" style="1"/>
    <col min="2" max="2" width="10.2583333333333" style="1" customWidth="1"/>
    <col min="3" max="5" width="9" style="1"/>
    <col min="6" max="6" width="15.5416666666667" style="1" customWidth="1"/>
    <col min="7" max="7" width="27.25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2"/>
      <c r="B1" s="2"/>
      <c r="C1" s="2"/>
      <c r="D1" s="2"/>
      <c r="E1" s="3"/>
      <c r="F1" s="2"/>
      <c r="G1" s="2"/>
      <c r="H1" s="3"/>
      <c r="I1" s="3"/>
      <c r="J1" s="3"/>
      <c r="K1" s="3"/>
      <c r="L1" s="2"/>
      <c r="M1" s="3"/>
    </row>
    <row r="2" s="1" customFormat="1" spans="1:13">
      <c r="A2" s="4" t="s">
        <v>85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="1" customFormat="1" spans="1:13">
      <c r="A3" s="5" t="s">
        <v>86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="1" customFormat="1" spans="1:13">
      <c r="A4" s="2"/>
      <c r="B4" s="2"/>
      <c r="C4" s="2"/>
      <c r="D4" s="2"/>
      <c r="E4" s="3"/>
      <c r="F4" s="2"/>
      <c r="G4" s="2"/>
      <c r="H4" s="3"/>
      <c r="I4" s="3"/>
      <c r="J4" s="3"/>
      <c r="K4" s="3"/>
      <c r="L4" s="17" t="s">
        <v>1</v>
      </c>
      <c r="M4" s="17"/>
    </row>
    <row r="5" s="1" customFormat="1" ht="25" customHeight="1" spans="1:13">
      <c r="A5" s="6" t="s">
        <v>87</v>
      </c>
      <c r="B5" s="6" t="s">
        <v>88</v>
      </c>
      <c r="C5" s="6" t="s">
        <v>89</v>
      </c>
      <c r="D5" s="6" t="s">
        <v>90</v>
      </c>
      <c r="E5" s="6" t="s">
        <v>91</v>
      </c>
      <c r="F5" s="6"/>
      <c r="G5" s="6"/>
      <c r="H5" s="6"/>
      <c r="I5" s="6"/>
      <c r="J5" s="6"/>
      <c r="K5" s="6"/>
      <c r="L5" s="6"/>
      <c r="M5" s="6"/>
    </row>
    <row r="6" s="1" customFormat="1" ht="32" customHeight="1" spans="1:13">
      <c r="A6" s="7"/>
      <c r="B6" s="7"/>
      <c r="C6" s="7"/>
      <c r="D6" s="7"/>
      <c r="E6" s="7" t="s">
        <v>17</v>
      </c>
      <c r="F6" s="7" t="s">
        <v>18</v>
      </c>
      <c r="G6" s="7" t="s">
        <v>19</v>
      </c>
      <c r="H6" s="7" t="s">
        <v>21</v>
      </c>
      <c r="I6" s="7" t="s">
        <v>92</v>
      </c>
      <c r="J6" s="7" t="s">
        <v>93</v>
      </c>
      <c r="K6" s="7" t="s">
        <v>94</v>
      </c>
      <c r="L6" s="7" t="s">
        <v>20</v>
      </c>
      <c r="M6" s="7" t="s">
        <v>25</v>
      </c>
    </row>
    <row r="7" s="1" customFormat="1" ht="25" customHeight="1" spans="1:13">
      <c r="A7" s="8">
        <v>224001</v>
      </c>
      <c r="B7" s="8" t="s">
        <v>124</v>
      </c>
      <c r="C7" s="9">
        <v>600</v>
      </c>
      <c r="D7" s="8" t="s">
        <v>125</v>
      </c>
      <c r="E7" s="10" t="s">
        <v>29</v>
      </c>
      <c r="F7" s="11" t="s">
        <v>97</v>
      </c>
      <c r="G7" s="12" t="str">
        <f>B7</f>
        <v>课后服务经费（课后服务教师补贴及设备维护成本及行政管理人员适当补贴）</v>
      </c>
      <c r="H7" s="12">
        <f>C7</f>
        <v>600</v>
      </c>
      <c r="I7" s="12" t="s">
        <v>98</v>
      </c>
      <c r="J7" s="18" t="s">
        <v>99</v>
      </c>
      <c r="K7" s="12" t="s">
        <v>33</v>
      </c>
      <c r="L7" s="12" t="s">
        <v>32</v>
      </c>
      <c r="M7" s="19"/>
    </row>
    <row r="8" s="1" customFormat="1" ht="25" customHeight="1" spans="1:13">
      <c r="A8" s="8"/>
      <c r="B8" s="8"/>
      <c r="C8" s="9"/>
      <c r="D8" s="8"/>
      <c r="E8" s="10"/>
      <c r="F8" s="11" t="s">
        <v>36</v>
      </c>
      <c r="G8" s="12" t="s">
        <v>37</v>
      </c>
      <c r="H8" s="12">
        <v>0</v>
      </c>
      <c r="I8" s="12" t="s">
        <v>40</v>
      </c>
      <c r="J8" s="20" t="s">
        <v>41</v>
      </c>
      <c r="K8" s="12" t="s">
        <v>39</v>
      </c>
      <c r="L8" s="12" t="s">
        <v>38</v>
      </c>
      <c r="M8" s="19"/>
    </row>
    <row r="9" s="1" customFormat="1" ht="25" customHeight="1" spans="1:13">
      <c r="A9" s="8"/>
      <c r="B9" s="8"/>
      <c r="C9" s="9"/>
      <c r="D9" s="8"/>
      <c r="E9" s="10"/>
      <c r="F9" s="11" t="s">
        <v>42</v>
      </c>
      <c r="G9" s="12" t="s">
        <v>43</v>
      </c>
      <c r="H9" s="12">
        <v>0</v>
      </c>
      <c r="I9" s="12" t="s">
        <v>44</v>
      </c>
      <c r="J9" s="20" t="s">
        <v>45</v>
      </c>
      <c r="K9" s="12" t="s">
        <v>39</v>
      </c>
      <c r="L9" s="12" t="s">
        <v>38</v>
      </c>
      <c r="M9" s="19"/>
    </row>
    <row r="10" s="1" customFormat="1" ht="25" customHeight="1" spans="1:13">
      <c r="A10" s="8"/>
      <c r="B10" s="8"/>
      <c r="C10" s="9"/>
      <c r="D10" s="8"/>
      <c r="E10" s="26" t="s">
        <v>100</v>
      </c>
      <c r="F10" s="27" t="s">
        <v>47</v>
      </c>
      <c r="G10" s="12" t="s">
        <v>52</v>
      </c>
      <c r="H10" s="12">
        <v>20</v>
      </c>
      <c r="I10" s="21" t="str">
        <f>"考核"&amp;G10&amp;"情况"</f>
        <v>考核课后服务管理人员人数情况</v>
      </c>
      <c r="J10" s="22" t="s">
        <v>126</v>
      </c>
      <c r="K10" s="12" t="s">
        <v>49</v>
      </c>
      <c r="L10" s="12" t="s">
        <v>38</v>
      </c>
      <c r="M10" s="19"/>
    </row>
    <row r="11" s="1" customFormat="1" ht="25" customHeight="1" spans="1:13">
      <c r="A11" s="8"/>
      <c r="B11" s="8"/>
      <c r="C11" s="9"/>
      <c r="D11" s="8"/>
      <c r="E11" s="28"/>
      <c r="F11" s="29"/>
      <c r="G11" s="13" t="s">
        <v>51</v>
      </c>
      <c r="H11" s="13">
        <v>200</v>
      </c>
      <c r="I11" s="21" t="str">
        <f t="shared" ref="I11:I13" si="0">"考核"&amp;G11&amp;"情况"</f>
        <v>考核课后服务老师人数情况</v>
      </c>
      <c r="J11" s="22" t="s">
        <v>126</v>
      </c>
      <c r="K11" s="12" t="s">
        <v>49</v>
      </c>
      <c r="L11" s="12" t="s">
        <v>38</v>
      </c>
      <c r="M11" s="19"/>
    </row>
    <row r="12" s="1" customFormat="1" ht="25" customHeight="1" spans="1:13">
      <c r="A12" s="8"/>
      <c r="B12" s="8"/>
      <c r="C12" s="9"/>
      <c r="D12" s="8"/>
      <c r="E12" s="28"/>
      <c r="F12" s="14" t="s">
        <v>54</v>
      </c>
      <c r="G12" s="15" t="s">
        <v>127</v>
      </c>
      <c r="H12" s="15">
        <v>100</v>
      </c>
      <c r="I12" s="21" t="str">
        <f t="shared" si="0"/>
        <v>考核授课完成率情况</v>
      </c>
      <c r="J12" s="23" t="str">
        <f>G12&amp;H12&amp;"%得6分，每下降1%，扣5分，扣完为止。"</f>
        <v>授课完成率100%得6分，每下降1%，扣5分，扣完为止。</v>
      </c>
      <c r="K12" s="12" t="s">
        <v>39</v>
      </c>
      <c r="L12" s="12" t="s">
        <v>56</v>
      </c>
      <c r="M12" s="19"/>
    </row>
    <row r="13" s="1" customFormat="1" ht="25" customHeight="1" spans="1:13">
      <c r="A13" s="8"/>
      <c r="B13" s="8"/>
      <c r="C13" s="9"/>
      <c r="D13" s="8"/>
      <c r="E13" s="28"/>
      <c r="F13" s="16"/>
      <c r="G13" s="12" t="s">
        <v>55</v>
      </c>
      <c r="H13" s="12">
        <v>100</v>
      </c>
      <c r="I13" s="21" t="str">
        <f t="shared" si="0"/>
        <v>考核经费使用合规率情况</v>
      </c>
      <c r="J13" s="23" t="str">
        <f>G13&amp;H13&amp;"%得6分，每下降1%，扣0.5分，扣完为止。"</f>
        <v>经费使用合规率100%得6分，每下降1%，扣0.5分，扣完为止。</v>
      </c>
      <c r="K13" s="12" t="s">
        <v>39</v>
      </c>
      <c r="L13" s="12" t="s">
        <v>56</v>
      </c>
      <c r="M13" s="24"/>
    </row>
    <row r="14" s="1" customFormat="1" ht="25" customHeight="1" spans="1:13">
      <c r="A14" s="8"/>
      <c r="B14" s="8"/>
      <c r="C14" s="9"/>
      <c r="D14" s="8"/>
      <c r="E14" s="30"/>
      <c r="F14" s="12" t="s">
        <v>59</v>
      </c>
      <c r="G14" s="12" t="s">
        <v>104</v>
      </c>
      <c r="H14" s="12" t="s">
        <v>62</v>
      </c>
      <c r="I14" s="18" t="s">
        <v>105</v>
      </c>
      <c r="J14" s="18" t="s">
        <v>128</v>
      </c>
      <c r="K14" s="12" t="s">
        <v>63</v>
      </c>
      <c r="L14" s="12" t="s">
        <v>61</v>
      </c>
      <c r="M14" s="25"/>
    </row>
    <row r="15" s="1" customFormat="1" ht="44" customHeight="1" spans="1:13">
      <c r="A15" s="8"/>
      <c r="B15" s="8"/>
      <c r="C15" s="9"/>
      <c r="D15" s="8"/>
      <c r="E15" s="10" t="s">
        <v>107</v>
      </c>
      <c r="F15" s="12" t="s">
        <v>30</v>
      </c>
      <c r="G15" s="12" t="s">
        <v>129</v>
      </c>
      <c r="H15" s="12" t="s">
        <v>68</v>
      </c>
      <c r="I15" s="18" t="s">
        <v>69</v>
      </c>
      <c r="J15" s="18" t="s">
        <v>70</v>
      </c>
      <c r="K15" s="12" t="s">
        <v>63</v>
      </c>
      <c r="L15" s="12" t="s">
        <v>61</v>
      </c>
      <c r="M15" s="24"/>
    </row>
    <row r="16" s="1" customFormat="1" ht="25" customHeight="1" spans="1:13">
      <c r="A16" s="8"/>
      <c r="B16" s="8"/>
      <c r="C16" s="9"/>
      <c r="D16" s="8"/>
      <c r="E16" s="10"/>
      <c r="F16" s="12" t="s">
        <v>71</v>
      </c>
      <c r="G16" s="12" t="s">
        <v>130</v>
      </c>
      <c r="H16" s="12" t="s">
        <v>68</v>
      </c>
      <c r="I16" s="18" t="s">
        <v>73</v>
      </c>
      <c r="J16" s="18" t="s">
        <v>74</v>
      </c>
      <c r="K16" s="12" t="s">
        <v>63</v>
      </c>
      <c r="L16" s="12" t="s">
        <v>61</v>
      </c>
      <c r="M16" s="25"/>
    </row>
    <row r="17" s="1" customFormat="1" ht="40" customHeight="1" spans="1:13">
      <c r="A17" s="8"/>
      <c r="B17" s="8"/>
      <c r="C17" s="9"/>
      <c r="D17" s="8"/>
      <c r="E17" s="10"/>
      <c r="F17" s="11" t="s">
        <v>75</v>
      </c>
      <c r="G17" s="12" t="s">
        <v>131</v>
      </c>
      <c r="H17" s="12" t="s">
        <v>68</v>
      </c>
      <c r="I17" s="18" t="s">
        <v>77</v>
      </c>
      <c r="J17" s="18" t="s">
        <v>70</v>
      </c>
      <c r="K17" s="12" t="s">
        <v>63</v>
      </c>
      <c r="L17" s="12" t="s">
        <v>61</v>
      </c>
      <c r="M17" s="19"/>
    </row>
    <row r="18" s="1" customFormat="1" ht="38" customHeight="1" spans="1:13">
      <c r="A18" s="8"/>
      <c r="B18" s="8"/>
      <c r="C18" s="9"/>
      <c r="D18" s="8"/>
      <c r="E18" s="10"/>
      <c r="F18" s="11" t="s">
        <v>78</v>
      </c>
      <c r="G18" s="12" t="s">
        <v>132</v>
      </c>
      <c r="H18" s="12" t="s">
        <v>68</v>
      </c>
      <c r="I18" s="18" t="s">
        <v>80</v>
      </c>
      <c r="J18" s="18" t="s">
        <v>74</v>
      </c>
      <c r="K18" s="12" t="s">
        <v>63</v>
      </c>
      <c r="L18" s="12" t="s">
        <v>61</v>
      </c>
      <c r="M18" s="19"/>
    </row>
    <row r="19" s="1" customFormat="1" ht="25" customHeight="1" spans="1:13">
      <c r="A19" s="8"/>
      <c r="B19" s="8"/>
      <c r="C19" s="9"/>
      <c r="D19" s="8"/>
      <c r="E19" s="10" t="s">
        <v>81</v>
      </c>
      <c r="F19" s="11" t="s">
        <v>82</v>
      </c>
      <c r="G19" s="12" t="s">
        <v>133</v>
      </c>
      <c r="H19" s="12">
        <v>90</v>
      </c>
      <c r="I19" s="21" t="str">
        <f>"考核"&amp;G19&amp;"情况"</f>
        <v>考核家长满意度情况</v>
      </c>
      <c r="J19" s="18" t="s">
        <v>113</v>
      </c>
      <c r="K19" s="12" t="s">
        <v>39</v>
      </c>
      <c r="L19" s="12" t="s">
        <v>38</v>
      </c>
      <c r="M19" s="19"/>
    </row>
  </sheetData>
  <mergeCells count="17">
    <mergeCell ref="A2:M2"/>
    <mergeCell ref="A3:M3"/>
    <mergeCell ref="L4:M4"/>
    <mergeCell ref="E5:M5"/>
    <mergeCell ref="A5:A6"/>
    <mergeCell ref="A7:A19"/>
    <mergeCell ref="B5:B6"/>
    <mergeCell ref="B7:B19"/>
    <mergeCell ref="C5:C6"/>
    <mergeCell ref="C7:C19"/>
    <mergeCell ref="D5:D6"/>
    <mergeCell ref="D7:D19"/>
    <mergeCell ref="E7:E9"/>
    <mergeCell ref="E10:E14"/>
    <mergeCell ref="E15:E18"/>
    <mergeCell ref="F10:F11"/>
    <mergeCell ref="F12:F13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/>
  <dimension ref="A1:M18"/>
  <sheetViews>
    <sheetView workbookViewId="0">
      <selection activeCell="A3" sqref="A3:M3"/>
    </sheetView>
  </sheetViews>
  <sheetFormatPr defaultColWidth="9" defaultRowHeight="12"/>
  <cols>
    <col min="1" max="1" width="9" style="1"/>
    <col min="2" max="2" width="10.2583333333333" style="1" customWidth="1"/>
    <col min="3" max="5" width="9" style="1"/>
    <col min="6" max="6" width="15.5416666666667" style="1" customWidth="1"/>
    <col min="7" max="7" width="27.25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2"/>
      <c r="B1" s="2"/>
      <c r="C1" s="2"/>
      <c r="D1" s="2"/>
      <c r="E1" s="3"/>
      <c r="F1" s="2"/>
      <c r="G1" s="2"/>
      <c r="H1" s="3"/>
      <c r="I1" s="3"/>
      <c r="J1" s="3"/>
      <c r="K1" s="3"/>
      <c r="L1" s="2"/>
      <c r="M1" s="3"/>
    </row>
    <row r="2" s="1" customFormat="1" spans="1:13">
      <c r="A2" s="4" t="s">
        <v>85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="1" customFormat="1" spans="1:13">
      <c r="A3" s="5" t="s">
        <v>86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="1" customFormat="1" spans="1:13">
      <c r="A4" s="2"/>
      <c r="B4" s="2"/>
      <c r="C4" s="2"/>
      <c r="D4" s="2"/>
      <c r="E4" s="3"/>
      <c r="F4" s="2"/>
      <c r="G4" s="2"/>
      <c r="H4" s="3"/>
      <c r="I4" s="3"/>
      <c r="J4" s="3"/>
      <c r="K4" s="3"/>
      <c r="L4" s="17" t="s">
        <v>1</v>
      </c>
      <c r="M4" s="17"/>
    </row>
    <row r="5" s="1" customFormat="1" ht="25" customHeight="1" spans="1:13">
      <c r="A5" s="6" t="s">
        <v>87</v>
      </c>
      <c r="B5" s="6" t="s">
        <v>88</v>
      </c>
      <c r="C5" s="6" t="s">
        <v>89</v>
      </c>
      <c r="D5" s="6" t="s">
        <v>90</v>
      </c>
      <c r="E5" s="6" t="s">
        <v>91</v>
      </c>
      <c r="F5" s="6"/>
      <c r="G5" s="6"/>
      <c r="H5" s="6"/>
      <c r="I5" s="6"/>
      <c r="J5" s="6"/>
      <c r="K5" s="6"/>
      <c r="L5" s="6"/>
      <c r="M5" s="6"/>
    </row>
    <row r="6" s="1" customFormat="1" ht="32" customHeight="1" spans="1:13">
      <c r="A6" s="7"/>
      <c r="B6" s="7"/>
      <c r="C6" s="7"/>
      <c r="D6" s="7"/>
      <c r="E6" s="7" t="s">
        <v>17</v>
      </c>
      <c r="F6" s="7" t="s">
        <v>18</v>
      </c>
      <c r="G6" s="7" t="s">
        <v>19</v>
      </c>
      <c r="H6" s="7" t="s">
        <v>21</v>
      </c>
      <c r="I6" s="7" t="s">
        <v>92</v>
      </c>
      <c r="J6" s="7" t="s">
        <v>93</v>
      </c>
      <c r="K6" s="7" t="s">
        <v>94</v>
      </c>
      <c r="L6" s="7" t="s">
        <v>20</v>
      </c>
      <c r="M6" s="7" t="s">
        <v>25</v>
      </c>
    </row>
    <row r="7" s="1" customFormat="1" ht="25" customHeight="1" spans="1:13">
      <c r="A7" s="8">
        <v>224001</v>
      </c>
      <c r="B7" s="8" t="s">
        <v>134</v>
      </c>
      <c r="C7" s="9">
        <v>6</v>
      </c>
      <c r="D7" s="8" t="s">
        <v>135</v>
      </c>
      <c r="E7" s="10" t="s">
        <v>29</v>
      </c>
      <c r="F7" s="11" t="s">
        <v>97</v>
      </c>
      <c r="G7" s="12" t="str">
        <f>B7</f>
        <v>实习基地建设</v>
      </c>
      <c r="H7" s="12">
        <f>C7</f>
        <v>6</v>
      </c>
      <c r="I7" s="12" t="s">
        <v>98</v>
      </c>
      <c r="J7" s="18" t="s">
        <v>99</v>
      </c>
      <c r="K7" s="12" t="s">
        <v>33</v>
      </c>
      <c r="L7" s="12" t="s">
        <v>32</v>
      </c>
      <c r="M7" s="19"/>
    </row>
    <row r="8" s="1" customFormat="1" ht="25" customHeight="1" spans="1:13">
      <c r="A8" s="8"/>
      <c r="B8" s="8"/>
      <c r="C8" s="9"/>
      <c r="D8" s="8"/>
      <c r="E8" s="10"/>
      <c r="F8" s="11" t="s">
        <v>36</v>
      </c>
      <c r="G8" s="12" t="s">
        <v>37</v>
      </c>
      <c r="H8" s="12">
        <v>0</v>
      </c>
      <c r="I8" s="12" t="s">
        <v>40</v>
      </c>
      <c r="J8" s="20" t="s">
        <v>41</v>
      </c>
      <c r="K8" s="12" t="s">
        <v>39</v>
      </c>
      <c r="L8" s="12" t="s">
        <v>38</v>
      </c>
      <c r="M8" s="19"/>
    </row>
    <row r="9" s="1" customFormat="1" ht="25" customHeight="1" spans="1:13">
      <c r="A9" s="8"/>
      <c r="B9" s="8"/>
      <c r="C9" s="9"/>
      <c r="D9" s="8"/>
      <c r="E9" s="10"/>
      <c r="F9" s="11" t="s">
        <v>42</v>
      </c>
      <c r="G9" s="12" t="s">
        <v>43</v>
      </c>
      <c r="H9" s="12">
        <v>0</v>
      </c>
      <c r="I9" s="12" t="s">
        <v>44</v>
      </c>
      <c r="J9" s="20" t="s">
        <v>45</v>
      </c>
      <c r="K9" s="12" t="s">
        <v>39</v>
      </c>
      <c r="L9" s="12" t="s">
        <v>38</v>
      </c>
      <c r="M9" s="19"/>
    </row>
    <row r="10" s="1" customFormat="1" ht="25" customHeight="1" spans="1:13">
      <c r="A10" s="8"/>
      <c r="B10" s="8"/>
      <c r="C10" s="9"/>
      <c r="D10" s="8"/>
      <c r="E10" s="10" t="s">
        <v>100</v>
      </c>
      <c r="F10" s="11" t="s">
        <v>47</v>
      </c>
      <c r="G10" s="13" t="s">
        <v>53</v>
      </c>
      <c r="H10" s="13">
        <v>40</v>
      </c>
      <c r="I10" s="21" t="str">
        <f t="shared" ref="I10:I12" si="0">"考核"&amp;G10&amp;"情况"</f>
        <v>考核实习大学生人数情况</v>
      </c>
      <c r="J10" s="22" t="s">
        <v>102</v>
      </c>
      <c r="K10" s="12" t="s">
        <v>49</v>
      </c>
      <c r="L10" s="12" t="s">
        <v>38</v>
      </c>
      <c r="M10" s="19"/>
    </row>
    <row r="11" s="1" customFormat="1" ht="25" customHeight="1" spans="1:13">
      <c r="A11" s="8"/>
      <c r="B11" s="8"/>
      <c r="C11" s="9"/>
      <c r="D11" s="8"/>
      <c r="E11" s="10"/>
      <c r="F11" s="14" t="s">
        <v>54</v>
      </c>
      <c r="G11" s="15" t="s">
        <v>136</v>
      </c>
      <c r="H11" s="15">
        <v>100</v>
      </c>
      <c r="I11" s="21" t="str">
        <f t="shared" si="0"/>
        <v>考核实习完成率情况</v>
      </c>
      <c r="J11" s="23" t="str">
        <f>G11&amp;H11&amp;"%得7.5分，每下降1%，扣5分，扣完为止。"</f>
        <v>实习完成率100%得7.5分，每下降1%，扣5分，扣完为止。</v>
      </c>
      <c r="K11" s="12" t="s">
        <v>39</v>
      </c>
      <c r="L11" s="12" t="s">
        <v>56</v>
      </c>
      <c r="M11" s="19"/>
    </row>
    <row r="12" s="1" customFormat="1" ht="25" customHeight="1" spans="1:13">
      <c r="A12" s="8"/>
      <c r="B12" s="8"/>
      <c r="C12" s="9"/>
      <c r="D12" s="8"/>
      <c r="E12" s="10"/>
      <c r="F12" s="16"/>
      <c r="G12" s="12" t="s">
        <v>55</v>
      </c>
      <c r="H12" s="12">
        <v>100</v>
      </c>
      <c r="I12" s="21" t="str">
        <f t="shared" si="0"/>
        <v>考核经费使用合规率情况</v>
      </c>
      <c r="J12" s="23" t="str">
        <f>G12&amp;H12&amp;"%得7.5分，每下降1%，扣0.5分，扣完为止。"</f>
        <v>经费使用合规率100%得7.5分，每下降1%，扣0.5分，扣完为止。</v>
      </c>
      <c r="K12" s="12" t="s">
        <v>39</v>
      </c>
      <c r="L12" s="12" t="s">
        <v>56</v>
      </c>
      <c r="M12" s="24"/>
    </row>
    <row r="13" s="1" customFormat="1" ht="25" customHeight="1" spans="1:13">
      <c r="A13" s="8"/>
      <c r="B13" s="8"/>
      <c r="C13" s="9"/>
      <c r="D13" s="8"/>
      <c r="E13" s="10"/>
      <c r="F13" s="12" t="s">
        <v>59</v>
      </c>
      <c r="G13" s="12" t="s">
        <v>104</v>
      </c>
      <c r="H13" s="12" t="s">
        <v>62</v>
      </c>
      <c r="I13" s="18" t="s">
        <v>105</v>
      </c>
      <c r="J13" s="18" t="s">
        <v>106</v>
      </c>
      <c r="K13" s="12" t="s">
        <v>63</v>
      </c>
      <c r="L13" s="12" t="s">
        <v>61</v>
      </c>
      <c r="M13" s="25"/>
    </row>
    <row r="14" s="1" customFormat="1" ht="44" customHeight="1" spans="1:13">
      <c r="A14" s="8"/>
      <c r="B14" s="8"/>
      <c r="C14" s="9"/>
      <c r="D14" s="8"/>
      <c r="E14" s="10" t="s">
        <v>107</v>
      </c>
      <c r="F14" s="12" t="s">
        <v>30</v>
      </c>
      <c r="G14" s="12" t="s">
        <v>137</v>
      </c>
      <c r="H14" s="12" t="s">
        <v>68</v>
      </c>
      <c r="I14" s="18" t="s">
        <v>69</v>
      </c>
      <c r="J14" s="18" t="s">
        <v>70</v>
      </c>
      <c r="K14" s="12" t="s">
        <v>63</v>
      </c>
      <c r="L14" s="12" t="s">
        <v>61</v>
      </c>
      <c r="M14" s="24"/>
    </row>
    <row r="15" s="1" customFormat="1" ht="25" customHeight="1" spans="1:13">
      <c r="A15" s="8"/>
      <c r="B15" s="8"/>
      <c r="C15" s="9"/>
      <c r="D15" s="8"/>
      <c r="E15" s="10"/>
      <c r="F15" s="12" t="s">
        <v>71</v>
      </c>
      <c r="G15" s="12" t="s">
        <v>138</v>
      </c>
      <c r="H15" s="12" t="s">
        <v>68</v>
      </c>
      <c r="I15" s="18" t="s">
        <v>73</v>
      </c>
      <c r="J15" s="18" t="s">
        <v>74</v>
      </c>
      <c r="K15" s="12" t="s">
        <v>63</v>
      </c>
      <c r="L15" s="12" t="s">
        <v>61</v>
      </c>
      <c r="M15" s="25"/>
    </row>
    <row r="16" s="1" customFormat="1" ht="25" customHeight="1" spans="1:13">
      <c r="A16" s="8"/>
      <c r="B16" s="8"/>
      <c r="C16" s="9"/>
      <c r="D16" s="8"/>
      <c r="E16" s="10"/>
      <c r="F16" s="11" t="s">
        <v>75</v>
      </c>
      <c r="G16" s="12" t="s">
        <v>139</v>
      </c>
      <c r="H16" s="12" t="s">
        <v>68</v>
      </c>
      <c r="I16" s="18" t="s">
        <v>77</v>
      </c>
      <c r="J16" s="18" t="s">
        <v>70</v>
      </c>
      <c r="K16" s="12" t="s">
        <v>63</v>
      </c>
      <c r="L16" s="12" t="s">
        <v>61</v>
      </c>
      <c r="M16" s="19"/>
    </row>
    <row r="17" s="1" customFormat="1" ht="38" customHeight="1" spans="1:13">
      <c r="A17" s="8"/>
      <c r="B17" s="8"/>
      <c r="C17" s="9"/>
      <c r="D17" s="8"/>
      <c r="E17" s="10"/>
      <c r="F17" s="11" t="s">
        <v>78</v>
      </c>
      <c r="G17" s="12" t="s">
        <v>140</v>
      </c>
      <c r="H17" s="12" t="s">
        <v>68</v>
      </c>
      <c r="I17" s="18" t="s">
        <v>80</v>
      </c>
      <c r="J17" s="18" t="s">
        <v>74</v>
      </c>
      <c r="K17" s="12" t="s">
        <v>63</v>
      </c>
      <c r="L17" s="12" t="s">
        <v>61</v>
      </c>
      <c r="M17" s="19"/>
    </row>
    <row r="18" s="1" customFormat="1" ht="25" customHeight="1" spans="1:13">
      <c r="A18" s="8"/>
      <c r="B18" s="8"/>
      <c r="C18" s="9"/>
      <c r="D18" s="8"/>
      <c r="E18" s="10" t="s">
        <v>81</v>
      </c>
      <c r="F18" s="11" t="s">
        <v>82</v>
      </c>
      <c r="G18" s="12" t="s">
        <v>141</v>
      </c>
      <c r="H18" s="12">
        <v>90</v>
      </c>
      <c r="I18" s="21" t="str">
        <f>"考核"&amp;G18&amp;"情况"</f>
        <v>考核学校满意度情况</v>
      </c>
      <c r="J18" s="18" t="s">
        <v>113</v>
      </c>
      <c r="K18" s="12" t="s">
        <v>39</v>
      </c>
      <c r="L18" s="12" t="s">
        <v>38</v>
      </c>
      <c r="M18" s="19"/>
    </row>
  </sheetData>
  <mergeCells count="16">
    <mergeCell ref="A2:M2"/>
    <mergeCell ref="A3:M3"/>
    <mergeCell ref="L4:M4"/>
    <mergeCell ref="E5:M5"/>
    <mergeCell ref="A5:A6"/>
    <mergeCell ref="A7:A18"/>
    <mergeCell ref="B5:B6"/>
    <mergeCell ref="B7:B18"/>
    <mergeCell ref="C5:C6"/>
    <mergeCell ref="C7:C18"/>
    <mergeCell ref="D5:D6"/>
    <mergeCell ref="D7:D18"/>
    <mergeCell ref="E7:E9"/>
    <mergeCell ref="E10:E13"/>
    <mergeCell ref="E14:E17"/>
    <mergeCell ref="F11:F12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/>
  <dimension ref="A1:M18"/>
  <sheetViews>
    <sheetView workbookViewId="0">
      <selection activeCell="H27" sqref="H27"/>
    </sheetView>
  </sheetViews>
  <sheetFormatPr defaultColWidth="9" defaultRowHeight="12"/>
  <cols>
    <col min="1" max="1" width="9" style="1"/>
    <col min="2" max="2" width="10.2583333333333" style="1" customWidth="1"/>
    <col min="3" max="5" width="9" style="1"/>
    <col min="6" max="6" width="15.5416666666667" style="1" customWidth="1"/>
    <col min="7" max="7" width="27.25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2"/>
      <c r="B1" s="2"/>
      <c r="C1" s="2"/>
      <c r="D1" s="2"/>
      <c r="E1" s="3"/>
      <c r="F1" s="2"/>
      <c r="G1" s="2"/>
      <c r="H1" s="3"/>
      <c r="I1" s="3"/>
      <c r="J1" s="3"/>
      <c r="K1" s="3"/>
      <c r="L1" s="2"/>
      <c r="M1" s="3"/>
    </row>
    <row r="2" s="1" customFormat="1" spans="1:13">
      <c r="A2" s="4" t="s">
        <v>85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="1" customFormat="1" spans="1:13">
      <c r="A3" s="5" t="s">
        <v>86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="1" customFormat="1" spans="1:13">
      <c r="A4" s="2"/>
      <c r="B4" s="2"/>
      <c r="C4" s="2"/>
      <c r="D4" s="2"/>
      <c r="E4" s="3"/>
      <c r="F4" s="2"/>
      <c r="G4" s="2"/>
      <c r="H4" s="3"/>
      <c r="I4" s="3"/>
      <c r="J4" s="3"/>
      <c r="K4" s="3"/>
      <c r="L4" s="17" t="s">
        <v>1</v>
      </c>
      <c r="M4" s="17"/>
    </row>
    <row r="5" s="1" customFormat="1" ht="25" customHeight="1" spans="1:13">
      <c r="A5" s="6" t="s">
        <v>87</v>
      </c>
      <c r="B5" s="6" t="s">
        <v>88</v>
      </c>
      <c r="C5" s="6" t="s">
        <v>89</v>
      </c>
      <c r="D5" s="6" t="s">
        <v>90</v>
      </c>
      <c r="E5" s="6" t="s">
        <v>91</v>
      </c>
      <c r="F5" s="6"/>
      <c r="G5" s="6"/>
      <c r="H5" s="6"/>
      <c r="I5" s="6"/>
      <c r="J5" s="6"/>
      <c r="K5" s="6"/>
      <c r="L5" s="6"/>
      <c r="M5" s="6"/>
    </row>
    <row r="6" s="1" customFormat="1" ht="32" customHeight="1" spans="1:13">
      <c r="A6" s="7"/>
      <c r="B6" s="7"/>
      <c r="C6" s="7"/>
      <c r="D6" s="7"/>
      <c r="E6" s="7" t="s">
        <v>17</v>
      </c>
      <c r="F6" s="7" t="s">
        <v>18</v>
      </c>
      <c r="G6" s="7" t="s">
        <v>19</v>
      </c>
      <c r="H6" s="7" t="s">
        <v>21</v>
      </c>
      <c r="I6" s="7" t="s">
        <v>92</v>
      </c>
      <c r="J6" s="7" t="s">
        <v>93</v>
      </c>
      <c r="K6" s="7" t="s">
        <v>94</v>
      </c>
      <c r="L6" s="7" t="s">
        <v>20</v>
      </c>
      <c r="M6" s="7" t="s">
        <v>25</v>
      </c>
    </row>
    <row r="7" s="1" customFormat="1" ht="25" customHeight="1" spans="1:13">
      <c r="A7" s="8">
        <v>224001</v>
      </c>
      <c r="B7" s="8" t="s">
        <v>142</v>
      </c>
      <c r="C7" s="9">
        <v>0.6</v>
      </c>
      <c r="D7" s="8" t="s">
        <v>143</v>
      </c>
      <c r="E7" s="10" t="s">
        <v>29</v>
      </c>
      <c r="F7" s="11" t="s">
        <v>97</v>
      </c>
      <c r="G7" s="12" t="str">
        <f>B7</f>
        <v>校内零星维修及耗材（非税）</v>
      </c>
      <c r="H7" s="12">
        <f>C7</f>
        <v>0.6</v>
      </c>
      <c r="I7" s="12" t="s">
        <v>98</v>
      </c>
      <c r="J7" s="18" t="s">
        <v>99</v>
      </c>
      <c r="K7" s="12" t="s">
        <v>33</v>
      </c>
      <c r="L7" s="12" t="s">
        <v>32</v>
      </c>
      <c r="M7" s="19"/>
    </row>
    <row r="8" s="1" customFormat="1" ht="25" customHeight="1" spans="1:13">
      <c r="A8" s="8"/>
      <c r="B8" s="8"/>
      <c r="C8" s="9"/>
      <c r="D8" s="8"/>
      <c r="E8" s="10"/>
      <c r="F8" s="11" t="s">
        <v>36</v>
      </c>
      <c r="G8" s="12" t="s">
        <v>37</v>
      </c>
      <c r="H8" s="12">
        <v>0</v>
      </c>
      <c r="I8" s="12" t="s">
        <v>40</v>
      </c>
      <c r="J8" s="20" t="s">
        <v>41</v>
      </c>
      <c r="K8" s="12" t="s">
        <v>39</v>
      </c>
      <c r="L8" s="12" t="s">
        <v>38</v>
      </c>
      <c r="M8" s="19"/>
    </row>
    <row r="9" s="1" customFormat="1" ht="25" customHeight="1" spans="1:13">
      <c r="A9" s="8"/>
      <c r="B9" s="8"/>
      <c r="C9" s="9"/>
      <c r="D9" s="8"/>
      <c r="E9" s="10"/>
      <c r="F9" s="11" t="s">
        <v>42</v>
      </c>
      <c r="G9" s="12" t="s">
        <v>43</v>
      </c>
      <c r="H9" s="12">
        <v>0</v>
      </c>
      <c r="I9" s="12" t="s">
        <v>44</v>
      </c>
      <c r="J9" s="20" t="s">
        <v>45</v>
      </c>
      <c r="K9" s="12" t="s">
        <v>39</v>
      </c>
      <c r="L9" s="12" t="s">
        <v>38</v>
      </c>
      <c r="M9" s="19"/>
    </row>
    <row r="10" s="1" customFormat="1" ht="25" customHeight="1" spans="1:13">
      <c r="A10" s="8"/>
      <c r="B10" s="8"/>
      <c r="C10" s="9"/>
      <c r="D10" s="8"/>
      <c r="E10" s="10" t="s">
        <v>100</v>
      </c>
      <c r="F10" s="11" t="s">
        <v>47</v>
      </c>
      <c r="G10" s="13" t="s">
        <v>144</v>
      </c>
      <c r="H10" s="13">
        <v>1</v>
      </c>
      <c r="I10" s="21" t="str">
        <f t="shared" ref="I10:I12" si="0">"考核"&amp;G10&amp;"情况"</f>
        <v>考核保障校区零星维修情况</v>
      </c>
      <c r="J10" s="22" t="s">
        <v>102</v>
      </c>
      <c r="K10" s="12" t="s">
        <v>145</v>
      </c>
      <c r="L10" s="12" t="s">
        <v>38</v>
      </c>
      <c r="M10" s="19"/>
    </row>
    <row r="11" s="1" customFormat="1" ht="25" customHeight="1" spans="1:13">
      <c r="A11" s="8"/>
      <c r="B11" s="8"/>
      <c r="C11" s="9"/>
      <c r="D11" s="8"/>
      <c r="E11" s="10"/>
      <c r="F11" s="14" t="s">
        <v>54</v>
      </c>
      <c r="G11" s="15" t="s">
        <v>146</v>
      </c>
      <c r="H11" s="15">
        <v>100</v>
      </c>
      <c r="I11" s="21" t="str">
        <f t="shared" si="0"/>
        <v>考核维护合格率情况</v>
      </c>
      <c r="J11" s="23" t="str">
        <f>G11&amp;H11&amp;"%得7.5分，每下降1%，扣5分，扣完为止。"</f>
        <v>维护合格率100%得7.5分，每下降1%，扣5分，扣完为止。</v>
      </c>
      <c r="K11" s="12" t="s">
        <v>39</v>
      </c>
      <c r="L11" s="12" t="s">
        <v>56</v>
      </c>
      <c r="M11" s="19"/>
    </row>
    <row r="12" s="1" customFormat="1" ht="25" customHeight="1" spans="1:13">
      <c r="A12" s="8"/>
      <c r="B12" s="8"/>
      <c r="C12" s="9"/>
      <c r="D12" s="8"/>
      <c r="E12" s="10"/>
      <c r="F12" s="16"/>
      <c r="G12" s="12" t="s">
        <v>55</v>
      </c>
      <c r="H12" s="12">
        <v>100</v>
      </c>
      <c r="I12" s="21" t="str">
        <f t="shared" si="0"/>
        <v>考核经费使用合规率情况</v>
      </c>
      <c r="J12" s="23" t="str">
        <f>G12&amp;H12&amp;"%得7.5分，每下降1%，扣0.5分，扣完为止。"</f>
        <v>经费使用合规率100%得7.5分，每下降1%，扣0.5分，扣完为止。</v>
      </c>
      <c r="K12" s="12" t="s">
        <v>39</v>
      </c>
      <c r="L12" s="12" t="s">
        <v>56</v>
      </c>
      <c r="M12" s="24"/>
    </row>
    <row r="13" s="1" customFormat="1" ht="25" customHeight="1" spans="1:13">
      <c r="A13" s="8"/>
      <c r="B13" s="8"/>
      <c r="C13" s="9"/>
      <c r="D13" s="8"/>
      <c r="E13" s="10"/>
      <c r="F13" s="12" t="s">
        <v>59</v>
      </c>
      <c r="G13" s="12" t="s">
        <v>104</v>
      </c>
      <c r="H13" s="12" t="s">
        <v>62</v>
      </c>
      <c r="I13" s="18" t="s">
        <v>105</v>
      </c>
      <c r="J13" s="18" t="s">
        <v>106</v>
      </c>
      <c r="K13" s="12" t="s">
        <v>63</v>
      </c>
      <c r="L13" s="12" t="s">
        <v>61</v>
      </c>
      <c r="M13" s="25"/>
    </row>
    <row r="14" s="1" customFormat="1" ht="44" customHeight="1" spans="1:13">
      <c r="A14" s="8"/>
      <c r="B14" s="8"/>
      <c r="C14" s="9"/>
      <c r="D14" s="8"/>
      <c r="E14" s="10" t="s">
        <v>107</v>
      </c>
      <c r="F14" s="12" t="s">
        <v>30</v>
      </c>
      <c r="G14" s="12" t="s">
        <v>147</v>
      </c>
      <c r="H14" s="12" t="s">
        <v>68</v>
      </c>
      <c r="I14" s="18" t="s">
        <v>69</v>
      </c>
      <c r="J14" s="18" t="s">
        <v>70</v>
      </c>
      <c r="K14" s="12" t="s">
        <v>63</v>
      </c>
      <c r="L14" s="12" t="s">
        <v>61</v>
      </c>
      <c r="M14" s="24"/>
    </row>
    <row r="15" s="1" customFormat="1" ht="25" customHeight="1" spans="1:13">
      <c r="A15" s="8"/>
      <c r="B15" s="8"/>
      <c r="C15" s="9"/>
      <c r="D15" s="8"/>
      <c r="E15" s="10"/>
      <c r="F15" s="12" t="s">
        <v>71</v>
      </c>
      <c r="G15" s="12" t="s">
        <v>148</v>
      </c>
      <c r="H15" s="12" t="s">
        <v>68</v>
      </c>
      <c r="I15" s="18" t="s">
        <v>73</v>
      </c>
      <c r="J15" s="18" t="s">
        <v>74</v>
      </c>
      <c r="K15" s="12" t="s">
        <v>63</v>
      </c>
      <c r="L15" s="12" t="s">
        <v>61</v>
      </c>
      <c r="M15" s="25"/>
    </row>
    <row r="16" s="1" customFormat="1" ht="25" customHeight="1" spans="1:13">
      <c r="A16" s="8"/>
      <c r="B16" s="8"/>
      <c r="C16" s="9"/>
      <c r="D16" s="8"/>
      <c r="E16" s="10"/>
      <c r="F16" s="11" t="s">
        <v>75</v>
      </c>
      <c r="G16" s="12" t="s">
        <v>149</v>
      </c>
      <c r="H16" s="12" t="s">
        <v>68</v>
      </c>
      <c r="I16" s="18" t="s">
        <v>77</v>
      </c>
      <c r="J16" s="18" t="s">
        <v>70</v>
      </c>
      <c r="K16" s="12" t="s">
        <v>63</v>
      </c>
      <c r="L16" s="12" t="s">
        <v>61</v>
      </c>
      <c r="M16" s="19"/>
    </row>
    <row r="17" s="1" customFormat="1" ht="38" customHeight="1" spans="1:13">
      <c r="A17" s="8"/>
      <c r="B17" s="8"/>
      <c r="C17" s="9"/>
      <c r="D17" s="8"/>
      <c r="E17" s="10"/>
      <c r="F17" s="11" t="s">
        <v>78</v>
      </c>
      <c r="G17" s="12" t="s">
        <v>150</v>
      </c>
      <c r="H17" s="12" t="s">
        <v>68</v>
      </c>
      <c r="I17" s="18" t="s">
        <v>80</v>
      </c>
      <c r="J17" s="18" t="s">
        <v>74</v>
      </c>
      <c r="K17" s="12" t="s">
        <v>63</v>
      </c>
      <c r="L17" s="12" t="s">
        <v>61</v>
      </c>
      <c r="M17" s="19"/>
    </row>
    <row r="18" s="1" customFormat="1" ht="25" customHeight="1" spans="1:13">
      <c r="A18" s="8"/>
      <c r="B18" s="8"/>
      <c r="C18" s="9"/>
      <c r="D18" s="8"/>
      <c r="E18" s="10" t="s">
        <v>81</v>
      </c>
      <c r="F18" s="11" t="s">
        <v>82</v>
      </c>
      <c r="G18" s="12" t="s">
        <v>141</v>
      </c>
      <c r="H18" s="12">
        <v>90</v>
      </c>
      <c r="I18" s="21" t="str">
        <f>"考核"&amp;G18&amp;"情况"</f>
        <v>考核学校满意度情况</v>
      </c>
      <c r="J18" s="18" t="s">
        <v>113</v>
      </c>
      <c r="K18" s="12" t="s">
        <v>39</v>
      </c>
      <c r="L18" s="12" t="s">
        <v>38</v>
      </c>
      <c r="M18" s="19"/>
    </row>
  </sheetData>
  <mergeCells count="16">
    <mergeCell ref="A2:M2"/>
    <mergeCell ref="A3:M3"/>
    <mergeCell ref="L4:M4"/>
    <mergeCell ref="E5:M5"/>
    <mergeCell ref="A5:A6"/>
    <mergeCell ref="A7:A18"/>
    <mergeCell ref="B5:B6"/>
    <mergeCell ref="B7:B18"/>
    <mergeCell ref="C5:C6"/>
    <mergeCell ref="C7:C18"/>
    <mergeCell ref="D5:D6"/>
    <mergeCell ref="D7:D18"/>
    <mergeCell ref="E7:E9"/>
    <mergeCell ref="E10:E13"/>
    <mergeCell ref="E14:E17"/>
    <mergeCell ref="F11:F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部门整体支出目标表</vt:lpstr>
      <vt:lpstr>校园保安经费</vt:lpstr>
      <vt:lpstr>校方责任险</vt:lpstr>
      <vt:lpstr>课后服务经费</vt:lpstr>
      <vt:lpstr>实习基地建设</vt:lpstr>
      <vt:lpstr>校内零星维修及耗材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无心的瞳孔</cp:lastModifiedBy>
  <dcterms:created xsi:type="dcterms:W3CDTF">2025-03-24T07:41:00Z</dcterms:created>
  <dcterms:modified xsi:type="dcterms:W3CDTF">2025-04-14T08:04:27Z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6F9559891D6941FC87C692C5B7AB1275_13</vt:lpwstr>
  </property>
  <property fmtid="{D5CDD505-2E9C-101B-9397-08002B2CF9AE}" pid="3" name="KSOProductBuildVer">
    <vt:lpwstr>2052-12.1.0.20784</vt:lpwstr>
  </property>
</Properties>
</file>