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900" firstSheet="2"/>
  </bookViews>
  <sheets>
    <sheet name="部门整体支出目标表" sheetId="2" r:id="rId1"/>
    <sheet name="非学历继续教育" sheetId="1" r:id="rId2"/>
    <sheet name="教学管理" sheetId="3" r:id="rId3"/>
    <sheet name="科研创新" sheetId="4" r:id="rId4"/>
    <sheet name="南繁基地建设" sheetId="5" r:id="rId5"/>
    <sheet name="学生管理" sheetId="6" r:id="rId6"/>
    <sheet name="组考及考证培训" sheetId="7"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<sst xmlns="http://schemas.openxmlformats.org/spreadsheetml/2006/main" count="778" uniqueCount="202">
  <si>
    <t>部门整体支出绩效目标表</t>
  </si>
  <si>
    <t>金额单位：万元</t>
  </si>
  <si>
    <t>单位编码</t>
  </si>
  <si>
    <t>单位名称</t>
  </si>
  <si>
    <t>年度预算申请</t>
  </si>
  <si>
    <t>部门职能职责描述</t>
  </si>
  <si>
    <t>整体绩效目标</t>
  </si>
  <si>
    <t>部门整体支出年度绩效目标</t>
  </si>
  <si>
    <t>资金总额</t>
  </si>
  <si>
    <t>按收入性质分</t>
  </si>
  <si>
    <t>按支出性质分</t>
  </si>
  <si>
    <t>一般公共预算</t>
  </si>
  <si>
    <t>政府性基金拨款</t>
  </si>
  <si>
    <t>财政专户管理资金</t>
  </si>
  <si>
    <t>单位资金</t>
  </si>
  <si>
    <t>基本支出</t>
  </si>
  <si>
    <t>项目支出</t>
  </si>
  <si>
    <t>一级指标</t>
  </si>
  <si>
    <t>二级指标</t>
  </si>
  <si>
    <t>三级指标</t>
  </si>
  <si>
    <t>指标值类型</t>
  </si>
  <si>
    <t>指标值</t>
  </si>
  <si>
    <t>计量单位</t>
  </si>
  <si>
    <t>指标解释</t>
  </si>
  <si>
    <t>评（扣）分标准</t>
  </si>
  <si>
    <t>备注</t>
  </si>
  <si>
    <t>怀化职业技术学院</t>
  </si>
  <si>
    <t>怀化职业技术学院是一所全日制公办普通高等职业院校，由湖南省安江农业学校与怀化机电工程学校于2003年合并组建而成，学院办学始于1939年，距今80余年历史，实行湖南省农业农村厅与怀化市人民政府“厅市共建、市管为主”的管理体制。著名科学家、“共和国勋章”获得者、中国工程院院士袁隆平在校工作和生活37年，曾长期担任名誉院长。学院是闻名世界的杂交水稻发源地、国家首批特等发明奖获得单位、全国重点文物保护单位、全国科教兴农先进单位、全国科普教育基地、教育部评估优秀高职高专学校、全国五四红旗团委、湖南省楚怡高水平高职学校建设单位、湖南省示范性（骨干）高职院校、湖南省爱国主义教育基地、全省民族团结进步创建示范单位、湖南省创新创业示范基地。</t>
  </si>
  <si>
    <t>2025年学校将以坚持习近平新时代中国特色社会主义思想为指导，深入学习贯彻全国教育大会精神，以政治建设为统领，牢牢把握正确办学方向；以落实立德树人为根本任务，全面提升人才培养质量；以“五金”建设为重点，全面提升关键办学能力；以优化布局和学科专业为抓手，全面提升办学质量；以深化产教融合校企合为动力，全面提升服务支撑能力；以深化改革为突破，全面提升治理能力水平；以教育家精神为引领，全面加强两支队伍建设。进一步突出农字特色，传承隆平精神，坚决扛起杂交水稻发源地责任担当，以挺膺担当、奋发有为的姿态，锚定实现“三高四新”美好蓝图，聚焦怀化“五新四城”战略，努力办一流职院、育一流人才，为服务区域经济发展贡献新的力量。</t>
  </si>
  <si>
    <t>成本指标
（20分）</t>
  </si>
  <si>
    <t>经济效益指标</t>
  </si>
  <si>
    <t>部门整体支出成本</t>
  </si>
  <si>
    <t>≤</t>
  </si>
  <si>
    <t>万元</t>
  </si>
  <si>
    <t>考核部门整体支出成本控制情况。</t>
  </si>
  <si>
    <t>部门整体支出成本控制在预算范围内，得10分，每超出10%，扣1分，扣完为止。</t>
  </si>
  <si>
    <t>社会成本指标</t>
  </si>
  <si>
    <t>社会成本节约率</t>
  </si>
  <si>
    <t>≥</t>
  </si>
  <si>
    <t>%</t>
  </si>
  <si>
    <t>社会成本节约率＝(计划成本-实际成本) /计划成本×100%。</t>
  </si>
  <si>
    <t>社会成本节约率≥0，得5分，每下降10%，扣0.5分，扣完为止。（如不适用，直接计分）</t>
  </si>
  <si>
    <t>生态环境成本指标</t>
  </si>
  <si>
    <t>生态环境成本节约率</t>
  </si>
  <si>
    <t>生态环境成本节约率＝(计划成本-实际成本) /计划成本×100%。</t>
  </si>
  <si>
    <t>生态环境成本节约率≥0 ，得5分，每下降10%，扣0.5分，扣完为止。（如不适用，直接计分）</t>
  </si>
  <si>
    <t>产出指标
（30分）</t>
  </si>
  <si>
    <t>数量指标</t>
  </si>
  <si>
    <t>国家级、省级竞赛获奖数量</t>
  </si>
  <si>
    <t>个</t>
  </si>
  <si>
    <t>按计划完成得2分，否则按实际值/计划值*指标分值计分。</t>
  </si>
  <si>
    <t>2025年招生人数</t>
  </si>
  <si>
    <t>人</t>
  </si>
  <si>
    <t>办公设备购置金额</t>
  </si>
  <si>
    <t>在校大学生征兵人数</t>
  </si>
  <si>
    <t>创业人均补贴</t>
  </si>
  <si>
    <t>=</t>
  </si>
  <si>
    <t>元/人</t>
  </si>
  <si>
    <t>开展招聘会次数</t>
  </si>
  <si>
    <t>次</t>
  </si>
  <si>
    <t>入孵项目</t>
  </si>
  <si>
    <t>全国、全省职业院校技能竞赛参赛</t>
  </si>
  <si>
    <t>大型项目开工个数</t>
  </si>
  <si>
    <t>质量指标</t>
  </si>
  <si>
    <t>校园重大事故</t>
  </si>
  <si>
    <t>新生报到率</t>
  </si>
  <si>
    <t>办公设备验收合格率</t>
  </si>
  <si>
    <t>征兵入伍合格率</t>
  </si>
  <si>
    <t>毕业生就业率</t>
  </si>
  <si>
    <t>经费使用合规率</t>
  </si>
  <si>
    <t>考核经费使用合规率情况</t>
  </si>
  <si>
    <t>时效指标</t>
  </si>
  <si>
    <t>工作完成时间</t>
  </si>
  <si>
    <t>定性</t>
  </si>
  <si>
    <t>2025年12月31日前</t>
  </si>
  <si>
    <t>无</t>
  </si>
  <si>
    <t>考核整体工作完成时间</t>
  </si>
  <si>
    <t>按计划在2025年12月31日前完成得1分，每推迟10天扣1分，扣完为止。</t>
  </si>
  <si>
    <t>效益指标
（30分）</t>
  </si>
  <si>
    <t>深化校企共建产业学院、实训基地，推动现代农业技术研发与成果转化，为区域农业机械化、智慧化升级提供技术支撑，助力农产品附加值提升与产业链延伸</t>
  </si>
  <si>
    <t>效果明显</t>
  </si>
  <si>
    <t>考核项目实施对经济发展所带来的直接或间接影响情况。</t>
  </si>
  <si>
    <t>效果明显得5分，效果一般3分，否则不得分。</t>
  </si>
  <si>
    <t>社会效益指标</t>
  </si>
  <si>
    <t>将隆平精神融入课程思政体系，培养“知农爱农、强农兴农”的新时代农业技术人才，增强学生服务“三农”的责任使命感</t>
  </si>
  <si>
    <t>考核项目实施对社会发展所带来的直接或间接影响情况。</t>
  </si>
  <si>
    <t>效果明显得10分，效果一般5分，否则不得分。</t>
  </si>
  <si>
    <t>生态效益指标</t>
  </si>
  <si>
    <r>
      <rPr>
        <sz val="10"/>
        <color rgb="FFFF0000"/>
        <rFont val="宋体"/>
        <charset val="134"/>
      </rPr>
      <t>开设现代农业、中草药等相关专业课程</t>
    </r>
    <r>
      <rPr>
        <sz val="10"/>
        <rFont val="宋体"/>
        <charset val="134"/>
      </rPr>
      <t>，推行秸秆还田技术，推动农业生产减污降碳，服务区域“双碳”目标实现</t>
    </r>
  </si>
  <si>
    <t>考核项目实施对生态环境所带来的直接或间接影响情况。</t>
  </si>
  <si>
    <t>可持续影响指标</t>
  </si>
  <si>
    <r>
      <rPr>
        <sz val="10"/>
        <color rgb="FFFF0000"/>
        <rFont val="宋体"/>
        <charset val="134"/>
      </rPr>
      <t>建设湖南省果树种质资源共享服务平台，建设怀化市镉低积累品种推广与示范基地</t>
    </r>
    <r>
      <rPr>
        <sz val="10"/>
        <rFont val="宋体"/>
        <charset val="134"/>
      </rPr>
      <t>，打造全国杂交水稻技术培训与文化交流中心，巩固学校在种业领域的学术话语权与社会影响力</t>
    </r>
  </si>
  <si>
    <t>考核项目实施对可持续发展所带来的直接或间接影响情况。</t>
  </si>
  <si>
    <t>满意度指标（10分）</t>
  </si>
  <si>
    <t>服务对象满意度指标</t>
  </si>
  <si>
    <t>师生满意度</t>
  </si>
  <si>
    <t>服务对象满意度90%以上得10分，否则按实际值/计划值*指标分值计分。</t>
  </si>
  <si>
    <t>项目支出绩效目标表</t>
  </si>
  <si>
    <t>部门：怀化职业技术学院</t>
  </si>
  <si>
    <t>单位代码</t>
  </si>
  <si>
    <t>单位（专项）名称</t>
  </si>
  <si>
    <t>预算金额</t>
  </si>
  <si>
    <t>项目目标</t>
  </si>
  <si>
    <t>绩效指标</t>
  </si>
  <si>
    <t>指标值内容</t>
  </si>
  <si>
    <t>评（扣分标准）</t>
  </si>
  <si>
    <t>度量单位</t>
  </si>
  <si>
    <t>非学历继续教育</t>
  </si>
  <si>
    <t>为社会成员提供非学历教育服务，完成：1、上级部门对培训工作的验收工作；2、全年实现培训人数20000人次；3、提高培训学员专业素质，提升产业发展能力，带动周边收入；4、提高培训质量及参训学员满意度；5、其他。</t>
  </si>
  <si>
    <t>经济成本指标</t>
  </si>
  <si>
    <t>考核项目支出成本控制情况。</t>
  </si>
  <si>
    <t>项目支出成本控制在预算范围内，得10分，每超出10%，扣1分，扣完为止。</t>
  </si>
  <si>
    <t>产出指标（30分）</t>
  </si>
  <si>
    <t>培训人数</t>
  </si>
  <si>
    <t>按计划完成得7.5分，否则按实际值/计划值*指标分值计分。</t>
  </si>
  <si>
    <t>人次</t>
  </si>
  <si>
    <t>培训合格率</t>
  </si>
  <si>
    <t>项目完成时间</t>
  </si>
  <si>
    <t>考核项目完成时间</t>
  </si>
  <si>
    <t>项目在2025年12月31日前完成得7.5分，每推迟10天扣1分，扣完为止。</t>
  </si>
  <si>
    <t>效益指标（30分）</t>
  </si>
  <si>
    <t>通过共享校内实训基地、校企合作共建教学资源库，降低非学历教育项目运营成本</t>
  </si>
  <si>
    <t>联合行业协会举办职业技能竞赛，搭建技能展示与人才选拔平台</t>
  </si>
  <si>
    <t>推广无纸化培训、虚拟仿真实训等数字化教学模式，减少资源消耗，探索职业教育可持续发展路径</t>
  </si>
  <si>
    <t>深化政校企社多方合作，建立培训内容动态更新机制，确保课程设置与产业技术升级同步，形成产教融合协同发展生态</t>
  </si>
  <si>
    <t>学员满意度</t>
  </si>
  <si>
    <t>服务对象满意度90%以上得10分，每下降1%，扣0.50分，扣完为止。</t>
  </si>
  <si>
    <t>教学管理</t>
  </si>
  <si>
    <t>1、提升教学管理水平 2、提升教师、学生素质 3、合理改善办学条件 4、提高竞赛成绩 5、学科建设取得一定成绩。</t>
  </si>
  <si>
    <t>每个二级学院取得教学成果</t>
  </si>
  <si>
    <t>项</t>
  </si>
  <si>
    <t>覆盖二级学院</t>
  </si>
  <si>
    <t>提升资金使用精准度，减少重复性投入与资源闲置浪费，实现教育成本效益最大化</t>
  </si>
  <si>
    <t>强化学生实践能力与职业素养，提高毕业生岗位胜任力与就业竞争力，满足地方重点产业对高素质技术人才的需求</t>
  </si>
  <si>
    <t>构建温馨、开放、互动的教学环境，激发学生的潜能，促进教学生态的良性循环。</t>
  </si>
  <si>
    <t>提升教师教学创新与技术服务能力，为专业建设与教学改革提供可持续人才支撑</t>
  </si>
  <si>
    <t>学生满意度</t>
  </si>
  <si>
    <t>科研创新</t>
  </si>
  <si>
    <t>组织开展学校科研基础能力提升，营造良好的学术氛围，加强各类科研项目、科研平台申报与管理，积极开展科研团队建设，做好科学普及与科技服务工作，争创优秀科研成果，营造良好的学术氛围以及创造一定的经济社会效益。</t>
  </si>
  <si>
    <t>科技创新和科学普及活动数量</t>
  </si>
  <si>
    <t>按计划完成得6分，否则按实际值/计划值*指标分值计分。</t>
  </si>
  <si>
    <t>科研项目申报数量</t>
  </si>
  <si>
    <t>科研能力提升培训</t>
  </si>
  <si>
    <t>项目在2025年12月31日前完成得6分，每推迟10天扣1分，扣完为止。</t>
  </si>
  <si>
    <t>通过技术转让、校企联合研发等方式，促进企业工艺优化和产品升级，助力产业链附加值提升</t>
  </si>
  <si>
    <r>
      <rPr>
        <sz val="10"/>
        <color rgb="FF000000"/>
        <rFont val="宋体"/>
        <charset val="1"/>
      </rPr>
      <t>促进跨学科交流，提升师生科研素养与创新能力，为区域发展</t>
    </r>
    <r>
      <rPr>
        <sz val="10"/>
        <color rgb="FFFF0000"/>
        <rFont val="宋体"/>
        <charset val="1"/>
      </rPr>
      <t>培养优秀</t>
    </r>
    <r>
      <rPr>
        <sz val="10"/>
        <color rgb="FF000000"/>
        <rFont val="宋体"/>
        <charset val="1"/>
      </rPr>
      <t>技术技能人才</t>
    </r>
  </si>
  <si>
    <r>
      <rPr>
        <sz val="10"/>
        <color rgb="FF000000"/>
        <rFont val="宋体"/>
        <charset val="1"/>
      </rPr>
      <t>推广低碳环保技术成果，助力区域</t>
    </r>
    <r>
      <rPr>
        <sz val="10"/>
        <color rgb="FFFF0000"/>
        <rFont val="宋体"/>
        <charset val="1"/>
      </rPr>
      <t>传统产业绿色转型。</t>
    </r>
  </si>
  <si>
    <t>形成“激励创新+动态调整”的科研管理闭环，激发师生科研内生动力</t>
  </si>
  <si>
    <t>科研主体满意度</t>
  </si>
  <si>
    <t>南繁基地建设</t>
  </si>
  <si>
    <t>1、杂交水稻育种 2、农业生产类科技服务 3、学生专业课实习实训指导 4、其他</t>
  </si>
  <si>
    <t>开展农业生产类技术指导</t>
  </si>
  <si>
    <t>按计划完成得3分，否则按实际值/计划值*指标分值计分。</t>
  </si>
  <si>
    <t>农作物新品种培育</t>
  </si>
  <si>
    <t>完成植物新品种保护申请</t>
  </si>
  <si>
    <t>指导楚怡工匠学生实习实训数</t>
  </si>
  <si>
    <t>名</t>
  </si>
  <si>
    <t>基地检查次数</t>
  </si>
  <si>
    <t>次/天</t>
  </si>
  <si>
    <t>发表论文</t>
  </si>
  <si>
    <t>篇</t>
  </si>
  <si>
    <t>论文通过率</t>
  </si>
  <si>
    <t>南繁科研用房验收合格率</t>
  </si>
  <si>
    <t>项目在2025年12月31日前完成得3分，每推迟10天扣1分，扣完为止。</t>
  </si>
  <si>
    <t>提升水稻或者农作物单产水平，助力农户增产增收，为粮食安全提供技术支撑</t>
  </si>
  <si>
    <t>推广优质杂交水稻品种，提升区域粮食生产稳定性，为巩固脱贫攻坚成果、保障农民基本收益提供科技保障</t>
  </si>
  <si>
    <r>
      <rPr>
        <sz val="10"/>
        <color rgb="FF000000"/>
        <rFont val="宋体"/>
        <charset val="1"/>
      </rPr>
      <t>推广生态循环农业模式，提升农田生态系统稳定性，</t>
    </r>
    <r>
      <rPr>
        <sz val="10"/>
        <color rgb="FFFF0000"/>
        <rFont val="宋体"/>
        <charset val="1"/>
      </rPr>
      <t>降低区域内水稻有毒害的重金属含量</t>
    </r>
  </si>
  <si>
    <t>深化校地合作，与地方政府、农业企业签订长期服务协议，形成“科技服务-产业升级-政策支持”良性互动</t>
  </si>
  <si>
    <t>学校满意度</t>
  </si>
  <si>
    <t>学生管理</t>
  </si>
  <si>
    <t>1 、学生工作队伍建设及学生管理信息化建设；2、学生思想政治教育工作；3、学生就业创业工作；4、学生社团活动；5、心理健康教育；6、奖助工作等学生方面的管理。</t>
  </si>
  <si>
    <t>覆盖二级学院数量</t>
  </si>
  <si>
    <t>按计划完成得2.5分，否则按实际值/计划值*指标分值计分。</t>
  </si>
  <si>
    <t>学生处主题活动</t>
  </si>
  <si>
    <t>信息与设计学院团学主题活动</t>
  </si>
  <si>
    <t>商贸旅游学院团学主题活动</t>
  </si>
  <si>
    <t>农学园艺学院团学主题活动</t>
  </si>
  <si>
    <t>建筑工程学院团学主题活动</t>
  </si>
  <si>
    <t>机械与车辆工程学院团学主题活动</t>
  </si>
  <si>
    <t>动物科技学院团学主题活动</t>
  </si>
  <si>
    <t>电子电气工程学院团学主题活动</t>
  </si>
  <si>
    <t>学生参与赛项省级及以上获奖情况</t>
  </si>
  <si>
    <t>项目在2025年12月31日前完成得2.5分，每推迟10天扣1分，扣完为止。</t>
  </si>
  <si>
    <t>完善学生创新创业孵化支持体系，培育具有市场潜力的学生创业项目，激发区域小微经济活力</t>
  </si>
  <si>
    <t>构建德技并修的学生管理体系，强化学生社会责任意识、实践能力和职业精神，助力学生成长为全面发展的高技能人才</t>
  </si>
  <si>
    <r>
      <rPr>
        <sz val="10"/>
        <color rgb="FF000000"/>
        <rFont val="宋体"/>
        <charset val="1"/>
      </rPr>
      <t>将</t>
    </r>
    <r>
      <rPr>
        <sz val="10"/>
        <color rgb="FFFF0000"/>
        <rFont val="宋体"/>
        <charset val="1"/>
      </rPr>
      <t>劳动教育</t>
    </r>
    <r>
      <rPr>
        <sz val="10"/>
        <color rgb="FF000000"/>
        <rFont val="宋体"/>
        <charset val="1"/>
      </rPr>
      <t>融入学生日常管理，倡导低碳生活方式，推动校园垃圾分类、节能减排等环保实践常态化</t>
    </r>
  </si>
  <si>
    <t>完善学生管理标准化流程与信息化平台，形成可复制、可推广的职业院校学生管理模式</t>
  </si>
  <si>
    <t>组考及考证培训</t>
  </si>
  <si>
    <t>1、配合市财政局、市人力资源与社会保障局的考试安排，合法合规完成考务任务。 2、根据相关规定做好技能等级认定社会评价机构和院校自主评价机构的认定工作。 3、二级学院（部）各类考证培训达标。。</t>
  </si>
  <si>
    <t>普通话测试人数</t>
  </si>
  <si>
    <t>按计划完成得4分，否则按实际值/计划值*指标分值计分。</t>
  </si>
  <si>
    <t>二级学院各领域考证培训人数</t>
  </si>
  <si>
    <t>组织职业技能等级认定院校自主评价机构认定（人次）</t>
  </si>
  <si>
    <t>组织职业技能等级认定社会评价机构认定（人次）</t>
  </si>
  <si>
    <t>组织对外考试（人次）</t>
  </si>
  <si>
    <t>考证合格率</t>
  </si>
  <si>
    <t>项目在2025年12月31日前完成得4分，每推迟10天扣1分，扣完为止。</t>
  </si>
  <si>
    <r>
      <rPr>
        <sz val="10"/>
        <color rgb="FFFF0000"/>
        <rFont val="宋体"/>
        <charset val="1"/>
      </rPr>
      <t>职业技能等级认定申报的职业（工种），与区域经济发展和企业需要相匹配，</t>
    </r>
    <r>
      <rPr>
        <sz val="10"/>
        <color rgb="FF000000"/>
        <rFont val="宋体"/>
        <charset val="1"/>
      </rPr>
      <t>促进人才资源向区域重点产业精准输送</t>
    </r>
  </si>
  <si>
    <t>严格执行国家职业资格认证规范，提升职业资格证书的公信力，推动行业标准化建设与社会对职业教育的认可</t>
  </si>
  <si>
    <r>
      <rPr>
        <sz val="10"/>
        <color rgb="FF000000"/>
        <rFont val="宋体"/>
        <charset val="1"/>
      </rPr>
      <t>在</t>
    </r>
    <r>
      <rPr>
        <sz val="10"/>
        <color rgb="FFFF0000"/>
        <rFont val="宋体"/>
        <charset val="1"/>
      </rPr>
      <t>题库建设</t>
    </r>
    <r>
      <rPr>
        <sz val="10"/>
        <color rgb="FF000000"/>
        <rFont val="宋体"/>
        <charset val="1"/>
      </rPr>
      <t>中嵌入低碳技术、生态保护等绿色技能内容，培养学员可持续发展意识，服务区域生态经济体系建设</t>
    </r>
  </si>
  <si>
    <t>打造具有区域影响力的职业考证培训品牌，增强学院在武陵山片区职业教育领域的示范引领作用</t>
  </si>
  <si>
    <t>考生满意度</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</si>
</sst>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1"/>
      <color theme="1"/>
      <name val="宋体"/>
      <charset val="134"/>
      <scheme val="minor"/>
    </font>
    <font>
      <sz val="10"/>
      <color indexed="8"/>
      <name val="宋体"/>
      <charset val="1"/>
    </font>
    <font>
      <sz val="10"/>
      <name val="宋体"/>
      <charset val="134"/>
    </font>
    <font>
      <b/>
      <sz val="10"/>
      <name val="宋体"/>
      <charset val="134"/>
    </font>
    <font>
      <sz val="10"/>
      <name val="SimSun"/>
      <charset val="134"/>
    </font>
    <font>
      <sz val="10"/>
      <color rgb="FFFF0000"/>
      <name val="SimSun"/>
      <charset val="134"/>
    </font>
    <font>
      <sz val="10"/>
      <color indexed="8"/>
      <name val="宋体"/>
      <charset val="134"/>
    </font>
    <font>
      <sz val="10"/>
      <color rgb="FFFF0000"/>
      <name val="宋体"/>
      <charset val="1"/>
    </font>
    <font>
      <sz val="10"/>
      <color rgb="FF000000"/>
      <name val="宋体"/>
      <charset val="1"/>
    </font>
    <font>
      <sz val="10"/>
      <color rgb="FF000000"/>
      <name val="宋体"/>
      <charset val="134"/>
    </font>
    <font>
      <sz val="10"/>
      <name val="宋体"/>
      <charset val="1"/>
    </font>
    <font>
      <sz val="10"/>
      <color rgb="FFFF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rgb="FF000000"/>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rgb="FF000000"/>
      </left>
      <right/>
      <top style="thin">
        <color rgb="FF000000"/>
      </top>
      <bottom/>
      <diagonal/>
    </border>
    <border>
      <left/>
      <right style="thin">
        <color auto="1"/>
      </right>
      <top style="thin">
        <color auto="1"/>
      </top>
      <bottom style="thin">
        <color auto="1"/>
      </bottom>
      <diagonal/>
    </border>
    <border>
      <left style="thin">
        <color rgb="FF000000"/>
      </left>
      <right/>
      <top/>
      <bottom/>
      <diagonal/>
    </border>
    <border>
      <left style="thin">
        <color auto="1"/>
      </left>
      <right style="thin">
        <color auto="1"/>
      </right>
      <top/>
      <bottom/>
      <diagonal/>
    </border>
    <border>
      <left style="thin">
        <color rgb="FF000000"/>
      </left>
      <right/>
      <top/>
      <bottom style="thin">
        <color rgb="FF000000"/>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rgb="FF000000"/>
      </top>
      <bottom style="thin">
        <color auto="1"/>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auto="1"/>
      </left>
      <right style="thin">
        <color rgb="FF000000"/>
      </right>
      <top style="thin">
        <color rgb="FF000000"/>
      </top>
      <bottom style="thin">
        <color auto="1"/>
      </bottom>
      <diagonal/>
    </border>
    <border>
      <left style="thin">
        <color auto="1"/>
      </left>
      <right style="thin">
        <color rgb="FF000000"/>
      </right>
      <top style="thin">
        <color auto="1"/>
      </top>
      <bottom style="thin">
        <color auto="1"/>
      </bottom>
      <diagonal/>
    </border>
    <border>
      <left/>
      <right style="thin">
        <color indexed="8"/>
      </right>
      <top style="thin">
        <color indexed="8"/>
      </top>
      <bottom style="thin">
        <color indexed="8"/>
      </bottom>
      <diagonal/>
    </border>
    <border>
      <left style="thin">
        <color auto="1"/>
      </left>
      <right style="thin">
        <color auto="1"/>
      </right>
      <top/>
      <bottom style="thin">
        <color rgb="FF000000"/>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2" borderId="22"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23" applyNumberFormat="0" applyFill="0" applyAlignment="0" applyProtection="0">
      <alignment vertical="center"/>
    </xf>
    <xf numFmtId="0" fontId="18" fillId="0" borderId="23" applyNumberFormat="0" applyFill="0" applyAlignment="0" applyProtection="0">
      <alignment vertical="center"/>
    </xf>
    <xf numFmtId="0" fontId="19" fillId="0" borderId="24" applyNumberFormat="0" applyFill="0" applyAlignment="0" applyProtection="0">
      <alignment vertical="center"/>
    </xf>
    <xf numFmtId="0" fontId="19" fillId="0" borderId="0" applyNumberFormat="0" applyFill="0" applyBorder="0" applyAlignment="0" applyProtection="0">
      <alignment vertical="center"/>
    </xf>
    <xf numFmtId="0" fontId="20" fillId="3" borderId="25" applyNumberFormat="0" applyAlignment="0" applyProtection="0">
      <alignment vertical="center"/>
    </xf>
    <xf numFmtId="0" fontId="21" fillId="4" borderId="26" applyNumberFormat="0" applyAlignment="0" applyProtection="0">
      <alignment vertical="center"/>
    </xf>
    <xf numFmtId="0" fontId="22" fillId="4" borderId="25" applyNumberFormat="0" applyAlignment="0" applyProtection="0">
      <alignment vertical="center"/>
    </xf>
    <xf numFmtId="0" fontId="23" fillId="5" borderId="27" applyNumberFormat="0" applyAlignment="0" applyProtection="0">
      <alignment vertical="center"/>
    </xf>
    <xf numFmtId="0" fontId="24" fillId="0" borderId="28" applyNumberFormat="0" applyFill="0" applyAlignment="0" applyProtection="0">
      <alignment vertical="center"/>
    </xf>
    <xf numFmtId="0" fontId="25" fillId="0" borderId="29"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xf numFmtId="0" fontId="31" fillId="0" borderId="0" applyFill="0">
      <alignment vertical="center"/>
    </xf>
  </cellStyleXfs>
  <cellXfs count="82">
    <xf numFmtId="0" fontId="0" fillId="0" borderId="0" xfId="0">
      <alignment vertical="center"/>
    </xf>
    <xf numFmtId="0" fontId="1" fillId="0" borderId="0" xfId="0" applyFont="1" applyFill="1" applyAlignment="1">
      <alignment vertical="center"/>
    </xf>
    <xf numFmtId="0" fontId="2" fillId="0" borderId="0" xfId="0" applyFont="1" applyFill="1" applyBorder="1" applyAlignment="1">
      <alignment vertical="center" wrapText="1"/>
    </xf>
    <xf numFmtId="0" fontId="1" fillId="0" borderId="0" xfId="0" applyFont="1" applyFill="1" applyBorder="1" applyAlignment="1">
      <alignment vertical="center"/>
    </xf>
    <xf numFmtId="0" fontId="3" fillId="0" borderId="0" xfId="0" applyFont="1" applyFill="1" applyAlignment="1">
      <alignment horizontal="center" vertical="center" wrapText="1"/>
    </xf>
    <xf numFmtId="0" fontId="3" fillId="0" borderId="0"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2" fillId="0" borderId="3" xfId="0" applyFont="1" applyFill="1" applyBorder="1" applyAlignment="1">
      <alignment vertical="center" wrapText="1"/>
    </xf>
    <xf numFmtId="0" fontId="4" fillId="0" borderId="3" xfId="0" applyFont="1" applyFill="1" applyBorder="1" applyAlignment="1">
      <alignment vertical="center" wrapText="1"/>
    </xf>
    <xf numFmtId="4" fontId="5" fillId="0" borderId="3" xfId="0" applyNumberFormat="1" applyFont="1" applyFill="1" applyBorder="1" applyAlignment="1">
      <alignment vertical="center" wrapText="1"/>
    </xf>
    <xf numFmtId="0" fontId="4" fillId="0" borderId="4" xfId="0" applyFont="1" applyFill="1" applyBorder="1" applyAlignment="1">
      <alignment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3" fillId="0" borderId="0" xfId="0" applyFont="1" applyFill="1" applyBorder="1" applyAlignment="1">
      <alignment horizontal="right" vertical="center" wrapText="1"/>
    </xf>
    <xf numFmtId="0" fontId="1" fillId="0" borderId="6" xfId="0" applyFont="1" applyFill="1" applyBorder="1" applyAlignment="1">
      <alignment horizontal="left" vertical="center" wrapText="1"/>
    </xf>
    <xf numFmtId="0" fontId="2" fillId="0" borderId="6" xfId="0" applyFont="1" applyFill="1" applyBorder="1" applyAlignment="1">
      <alignment vertical="center" wrapText="1"/>
    </xf>
    <xf numFmtId="0" fontId="9" fillId="0" borderId="6" xfId="49" applyFont="1" applyFill="1" applyBorder="1" applyAlignment="1">
      <alignment horizontal="left" vertical="center" wrapText="1"/>
    </xf>
    <xf numFmtId="0" fontId="9" fillId="0" borderId="6" xfId="0" applyFont="1" applyFill="1" applyBorder="1" applyAlignment="1">
      <alignment horizontal="left" vertical="center" wrapText="1"/>
    </xf>
    <xf numFmtId="0" fontId="6" fillId="0" borderId="6" xfId="49" applyFont="1" applyFill="1" applyBorder="1" applyAlignment="1">
      <alignment horizontal="left" vertical="center" wrapText="1"/>
    </xf>
    <xf numFmtId="0" fontId="2" fillId="0" borderId="6" xfId="0" applyFont="1" applyFill="1" applyBorder="1" applyAlignment="1">
      <alignment horizontal="left" vertical="center" wrapText="1"/>
    </xf>
    <xf numFmtId="0" fontId="1" fillId="0" borderId="6" xfId="0" applyFont="1" applyFill="1" applyBorder="1" applyAlignment="1">
      <alignment vertical="center"/>
    </xf>
    <xf numFmtId="0" fontId="1" fillId="0" borderId="6" xfId="0" applyFont="1" applyFill="1" applyBorder="1" applyAlignment="1">
      <alignment vertical="center" wrapText="1"/>
    </xf>
    <xf numFmtId="4" fontId="4" fillId="0" borderId="3" xfId="0" applyNumberFormat="1" applyFont="1" applyFill="1" applyBorder="1" applyAlignment="1">
      <alignment vertical="center" wrapText="1"/>
    </xf>
    <xf numFmtId="4" fontId="2" fillId="0" borderId="3" xfId="0" applyNumberFormat="1" applyFont="1" applyFill="1" applyBorder="1" applyAlignment="1">
      <alignment vertical="center" wrapText="1"/>
    </xf>
    <xf numFmtId="0" fontId="2" fillId="0" borderId="4" xfId="0" applyFont="1" applyFill="1" applyBorder="1" applyAlignment="1">
      <alignment vertical="center" wrapText="1"/>
    </xf>
    <xf numFmtId="0" fontId="2" fillId="0" borderId="12"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6" fillId="0" borderId="6" xfId="0" applyFont="1" applyFill="1" applyBorder="1" applyAlignment="1">
      <alignment horizontal="center" vertical="center"/>
    </xf>
    <xf numFmtId="0" fontId="1" fillId="0" borderId="13" xfId="0" applyFont="1" applyFill="1" applyBorder="1" applyAlignment="1">
      <alignment horizontal="center" vertical="center" wrapText="1"/>
    </xf>
    <xf numFmtId="0" fontId="10" fillId="0" borderId="6" xfId="0" applyFont="1" applyFill="1" applyBorder="1" applyAlignment="1">
      <alignment horizontal="left" vertical="center" wrapText="1"/>
    </xf>
    <xf numFmtId="0" fontId="10" fillId="0" borderId="6" xfId="0" applyFont="1" applyFill="1" applyBorder="1" applyAlignment="1">
      <alignment vertical="center" wrapText="1"/>
    </xf>
    <xf numFmtId="0" fontId="10" fillId="0" borderId="6" xfId="0" applyFont="1" applyFill="1" applyBorder="1" applyAlignment="1">
      <alignment vertical="center"/>
    </xf>
    <xf numFmtId="0" fontId="2" fillId="0" borderId="0" xfId="0" applyFont="1" applyFill="1" applyAlignment="1" applyProtection="1"/>
    <xf numFmtId="0" fontId="2" fillId="0" borderId="0" xfId="0" applyFont="1" applyFill="1" applyAlignment="1" applyProtection="1">
      <alignment horizontal="left"/>
    </xf>
    <xf numFmtId="0" fontId="2" fillId="0" borderId="0" xfId="0" applyFont="1" applyFill="1" applyAlignment="1" applyProtection="1">
      <alignment horizontal="center"/>
    </xf>
    <xf numFmtId="0" fontId="3" fillId="0" borderId="0" xfId="0" applyFont="1" applyFill="1" applyBorder="1" applyAlignment="1">
      <alignment horizontal="center" vertical="center" wrapText="1"/>
    </xf>
    <xf numFmtId="0" fontId="2" fillId="0" borderId="14" xfId="0" applyFont="1" applyFill="1" applyBorder="1" applyAlignment="1">
      <alignment vertical="center" wrapText="1"/>
    </xf>
    <xf numFmtId="4" fontId="2" fillId="0" borderId="14" xfId="0" applyNumberFormat="1" applyFont="1" applyFill="1" applyBorder="1" applyAlignment="1">
      <alignment vertical="center" wrapText="1"/>
    </xf>
    <xf numFmtId="4" fontId="2" fillId="0" borderId="6" xfId="0" applyNumberFormat="1" applyFont="1" applyFill="1" applyBorder="1" applyAlignment="1">
      <alignment vertical="center" wrapText="1"/>
    </xf>
    <xf numFmtId="0" fontId="3" fillId="0" borderId="0" xfId="0" applyFont="1" applyFill="1" applyBorder="1" applyAlignment="1">
      <alignment horizontal="left" vertical="center" wrapText="1"/>
    </xf>
    <xf numFmtId="0" fontId="2" fillId="0" borderId="0" xfId="0" applyFont="1" applyFill="1" applyBorder="1" applyAlignment="1">
      <alignment horizontal="left" vertical="center" wrapText="1"/>
    </xf>
    <xf numFmtId="0" fontId="3" fillId="0" borderId="2" xfId="0" applyFont="1" applyFill="1" applyBorder="1" applyAlignment="1">
      <alignment horizontal="left" vertical="center" wrapText="1"/>
    </xf>
    <xf numFmtId="0" fontId="3" fillId="0" borderId="15" xfId="0" applyFont="1" applyFill="1" applyBorder="1" applyAlignment="1">
      <alignment horizontal="left" vertical="center" wrapText="1"/>
    </xf>
    <xf numFmtId="0" fontId="3" fillId="0" borderId="16" xfId="0" applyFont="1" applyFill="1" applyBorder="1" applyAlignment="1">
      <alignment horizontal="left" vertical="center" wrapText="1"/>
    </xf>
    <xf numFmtId="4" fontId="2" fillId="0" borderId="14" xfId="0" applyNumberFormat="1" applyFont="1" applyFill="1" applyBorder="1" applyAlignment="1">
      <alignment horizontal="center" vertical="center" wrapText="1"/>
    </xf>
    <xf numFmtId="0" fontId="2" fillId="0" borderId="17" xfId="0" applyFont="1" applyFill="1" applyBorder="1" applyAlignment="1">
      <alignment vertical="center" wrapText="1"/>
    </xf>
    <xf numFmtId="0" fontId="2" fillId="0" borderId="1" xfId="0" applyFont="1" applyFill="1" applyBorder="1" applyAlignment="1">
      <alignment horizontal="center" vertical="center" wrapText="1"/>
    </xf>
    <xf numFmtId="4" fontId="2" fillId="0" borderId="6" xfId="0" applyNumberFormat="1" applyFont="1" applyFill="1" applyBorder="1" applyAlignment="1">
      <alignment horizontal="center" vertical="center" wrapText="1"/>
    </xf>
    <xf numFmtId="0" fontId="2" fillId="0" borderId="18" xfId="0" applyFont="1" applyFill="1" applyBorder="1" applyAlignment="1">
      <alignment vertical="center" wrapText="1"/>
    </xf>
    <xf numFmtId="0" fontId="2" fillId="0" borderId="19" xfId="0" applyFont="1" applyFill="1" applyBorder="1" applyAlignment="1">
      <alignment vertical="center" wrapText="1"/>
    </xf>
    <xf numFmtId="0" fontId="6" fillId="0" borderId="19" xfId="49"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6" fillId="0" borderId="8" xfId="49" applyFont="1" applyFill="1" applyBorder="1" applyAlignment="1">
      <alignment horizontal="center" vertical="center" wrapText="1"/>
    </xf>
    <xf numFmtId="0" fontId="6" fillId="0" borderId="3" xfId="49" applyFont="1" applyFill="1" applyBorder="1" applyAlignment="1">
      <alignment horizontal="center" vertical="center" wrapText="1"/>
    </xf>
    <xf numFmtId="0" fontId="6" fillId="0" borderId="21" xfId="49" applyFont="1" applyFill="1" applyBorder="1" applyAlignment="1">
      <alignment horizontal="center" vertical="center" wrapText="1"/>
    </xf>
    <xf numFmtId="0" fontId="2" fillId="0" borderId="16"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 fillId="0" borderId="0" xfId="0" applyFont="1" applyFill="1" applyBorder="1" applyAlignment="1">
      <alignment horizontal="center" vertical="center"/>
    </xf>
    <xf numFmtId="0" fontId="2" fillId="0" borderId="1" xfId="0" applyFont="1" applyFill="1" applyBorder="1" applyAlignment="1">
      <alignment vertical="center" wrapText="1"/>
    </xf>
    <xf numFmtId="0" fontId="9" fillId="0" borderId="6" xfId="49" applyFont="1" applyFill="1" applyBorder="1" applyAlignment="1">
      <alignment horizontal="center" vertical="center" wrapText="1"/>
    </xf>
    <xf numFmtId="0" fontId="6" fillId="0" borderId="3" xfId="49" applyFont="1" applyFill="1" applyBorder="1" applyAlignment="1">
      <alignment horizontal="center" vertical="center" wrapText="1"/>
    </xf>
    <xf numFmtId="0" fontId="9" fillId="0" borderId="6" xfId="0" applyFont="1" applyFill="1" applyBorder="1" applyAlignment="1">
      <alignment horizontal="left" vertical="center" wrapText="1"/>
    </xf>
    <xf numFmtId="0" fontId="2" fillId="0" borderId="1" xfId="0" applyFont="1" applyFill="1" applyBorder="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tabColor rgb="FFFFFF00"/>
  </sheetPr>
  <dimension ref="A1:T35"/>
  <sheetViews>
    <sheetView tabSelected="1" topLeftCell="E7" workbookViewId="0">
      <selection activeCell="N20" sqref="N20:R20"/>
    </sheetView>
  </sheetViews>
  <sheetFormatPr defaultColWidth="6.75833333333333" defaultRowHeight="12"/>
  <cols>
    <col min="1" max="1" width="7.38333333333333" style="46" customWidth="1"/>
    <col min="2" max="2" width="6.375" style="46" customWidth="1"/>
    <col min="3" max="3" width="8.25833333333333" style="46" customWidth="1"/>
    <col min="4" max="4" width="8.13333333333333" style="46" customWidth="1"/>
    <col min="5" max="5" width="5.75833333333333" style="46" customWidth="1"/>
    <col min="6" max="6" width="8.25" style="46" customWidth="1"/>
    <col min="7" max="7" width="3.88333333333333" style="46" customWidth="1"/>
    <col min="8" max="8" width="7.375" style="46" customWidth="1"/>
    <col min="9" max="9" width="8.375" style="46" customWidth="1"/>
    <col min="10" max="10" width="21.5416666666667" style="47" customWidth="1"/>
    <col min="11" max="11" width="13.3666666666667" style="46" customWidth="1"/>
    <col min="12" max="12" width="11.9083333333333" style="46" customWidth="1"/>
    <col min="13" max="13" width="15.7583333333333" style="46" customWidth="1"/>
    <col min="14" max="14" width="34" style="46" customWidth="1"/>
    <col min="15" max="15" width="9.75833333333333" style="46" customWidth="1"/>
    <col min="16" max="16" width="9" style="46" customWidth="1"/>
    <col min="17" max="17" width="9" style="48" customWidth="1"/>
    <col min="18" max="18" width="25.3666666666667" style="46" customWidth="1"/>
    <col min="19" max="19" width="31.275" style="46" customWidth="1"/>
    <col min="20" max="34" width="9" style="46" customWidth="1"/>
    <col min="35" max="16384" width="7" style="46"/>
  </cols>
  <sheetData>
    <row r="1" s="46" customFormat="1" ht="20" customHeight="1" spans="10:17">
      <c r="J1" s="47"/>
      <c r="Q1" s="48"/>
    </row>
    <row r="2" s="3" customFormat="1" ht="42.25" customHeight="1" spans="1:20">
      <c r="A2" s="49" t="s">
        <v>0</v>
      </c>
      <c r="B2" s="49"/>
      <c r="C2" s="49"/>
      <c r="D2" s="49"/>
      <c r="E2" s="49"/>
      <c r="F2" s="49"/>
      <c r="G2" s="49"/>
      <c r="H2" s="49"/>
      <c r="I2" s="49"/>
      <c r="J2" s="53"/>
      <c r="K2" s="49"/>
      <c r="L2" s="49"/>
      <c r="M2" s="49"/>
      <c r="N2" s="49"/>
      <c r="O2" s="49"/>
      <c r="P2" s="49"/>
      <c r="Q2" s="49"/>
      <c r="R2" s="49"/>
      <c r="S2" s="49"/>
      <c r="T2" s="49"/>
    </row>
    <row r="3" s="3" customFormat="1" ht="23.25" customHeight="1" spans="1:20">
      <c r="A3" s="5"/>
      <c r="B3" s="5"/>
      <c r="C3" s="5"/>
      <c r="D3" s="5"/>
      <c r="E3" s="5"/>
      <c r="F3" s="5"/>
      <c r="G3" s="5"/>
      <c r="H3" s="5"/>
      <c r="I3" s="5"/>
      <c r="J3" s="53"/>
      <c r="K3" s="5"/>
      <c r="L3" s="5"/>
      <c r="M3" s="5"/>
      <c r="N3" s="5"/>
      <c r="O3" s="5"/>
      <c r="P3" s="5"/>
      <c r="Q3" s="49"/>
      <c r="R3" s="5"/>
      <c r="S3" s="5"/>
      <c r="T3" s="5"/>
    </row>
    <row r="4" s="3" customFormat="1" ht="16.35" customHeight="1" spans="1:20">
      <c r="A4" s="2"/>
      <c r="B4" s="2"/>
      <c r="C4" s="2"/>
      <c r="D4" s="2"/>
      <c r="E4" s="2"/>
      <c r="F4" s="2"/>
      <c r="G4" s="2"/>
      <c r="H4" s="2"/>
      <c r="I4" s="2"/>
      <c r="J4" s="54"/>
      <c r="K4" s="2"/>
      <c r="L4" s="3"/>
      <c r="M4" s="3"/>
      <c r="N4" s="3"/>
      <c r="O4" s="3"/>
      <c r="P4" s="3"/>
      <c r="Q4" s="76"/>
      <c r="R4" s="24" t="s">
        <v>1</v>
      </c>
      <c r="S4" s="24"/>
      <c r="T4" s="24"/>
    </row>
    <row r="5" s="3" customFormat="1" ht="18.1" customHeight="1" spans="1:20">
      <c r="A5" s="6" t="s">
        <v>2</v>
      </c>
      <c r="B5" s="6" t="s">
        <v>3</v>
      </c>
      <c r="C5" s="6" t="s">
        <v>4</v>
      </c>
      <c r="D5" s="6"/>
      <c r="E5" s="6"/>
      <c r="F5" s="6"/>
      <c r="G5" s="6"/>
      <c r="H5" s="6"/>
      <c r="I5" s="6"/>
      <c r="J5" s="55" t="s">
        <v>5</v>
      </c>
      <c r="K5" s="6" t="s">
        <v>6</v>
      </c>
      <c r="L5" s="6" t="s">
        <v>7</v>
      </c>
      <c r="M5" s="6"/>
      <c r="N5" s="6"/>
      <c r="O5" s="6"/>
      <c r="P5" s="6"/>
      <c r="Q5" s="6"/>
      <c r="R5" s="6"/>
      <c r="S5" s="6"/>
      <c r="T5" s="6"/>
    </row>
    <row r="6" s="3" customFormat="1" ht="18.95" customHeight="1" spans="1:20">
      <c r="A6" s="6"/>
      <c r="B6" s="6"/>
      <c r="C6" s="6" t="s">
        <v>8</v>
      </c>
      <c r="D6" s="6" t="s">
        <v>9</v>
      </c>
      <c r="E6" s="6"/>
      <c r="F6" s="6"/>
      <c r="G6" s="6"/>
      <c r="H6" s="6" t="s">
        <v>10</v>
      </c>
      <c r="I6" s="6"/>
      <c r="J6" s="56"/>
      <c r="K6" s="6"/>
      <c r="L6" s="6"/>
      <c r="M6" s="6"/>
      <c r="N6" s="6"/>
      <c r="O6" s="6"/>
      <c r="P6" s="6"/>
      <c r="Q6" s="6"/>
      <c r="R6" s="6"/>
      <c r="S6" s="6"/>
      <c r="T6" s="6"/>
    </row>
    <row r="7" s="3" customFormat="1" ht="48" spans="1:20">
      <c r="A7" s="6"/>
      <c r="B7" s="6"/>
      <c r="C7" s="6"/>
      <c r="D7" s="6" t="s">
        <v>11</v>
      </c>
      <c r="E7" s="6" t="s">
        <v>12</v>
      </c>
      <c r="F7" s="6" t="s">
        <v>13</v>
      </c>
      <c r="G7" s="6" t="s">
        <v>14</v>
      </c>
      <c r="H7" s="6" t="s">
        <v>15</v>
      </c>
      <c r="I7" s="6" t="s">
        <v>16</v>
      </c>
      <c r="J7" s="57"/>
      <c r="K7" s="6"/>
      <c r="L7" s="6" t="s">
        <v>17</v>
      </c>
      <c r="M7" s="6" t="s">
        <v>18</v>
      </c>
      <c r="N7" s="6" t="s">
        <v>19</v>
      </c>
      <c r="O7" s="6" t="s">
        <v>20</v>
      </c>
      <c r="P7" s="6" t="s">
        <v>21</v>
      </c>
      <c r="Q7" s="6" t="s">
        <v>22</v>
      </c>
      <c r="R7" s="6" t="s">
        <v>23</v>
      </c>
      <c r="S7" s="6" t="s">
        <v>24</v>
      </c>
      <c r="T7" s="6" t="s">
        <v>25</v>
      </c>
    </row>
    <row r="8" s="46" customFormat="1" ht="25" customHeight="1" spans="1:20">
      <c r="A8" s="50">
        <v>228001</v>
      </c>
      <c r="B8" s="50" t="s">
        <v>26</v>
      </c>
      <c r="C8" s="51">
        <v>11543.36</v>
      </c>
      <c r="D8" s="51">
        <v>3813.86</v>
      </c>
      <c r="E8" s="51">
        <v>0</v>
      </c>
      <c r="F8" s="51">
        <v>7729.5</v>
      </c>
      <c r="G8" s="51">
        <v>0</v>
      </c>
      <c r="H8" s="51">
        <v>7898.36</v>
      </c>
      <c r="I8" s="51">
        <v>3645</v>
      </c>
      <c r="J8" s="58" t="s">
        <v>27</v>
      </c>
      <c r="K8" s="59" t="s">
        <v>28</v>
      </c>
      <c r="L8" s="12" t="s">
        <v>29</v>
      </c>
      <c r="M8" s="60" t="s">
        <v>30</v>
      </c>
      <c r="N8" s="60" t="s">
        <v>31</v>
      </c>
      <c r="O8" s="14" t="s">
        <v>32</v>
      </c>
      <c r="P8" s="14">
        <f>C8</f>
        <v>11543.36</v>
      </c>
      <c r="Q8" s="60" t="s">
        <v>33</v>
      </c>
      <c r="R8" s="25" t="s">
        <v>34</v>
      </c>
      <c r="S8" s="25" t="s">
        <v>35</v>
      </c>
      <c r="T8" s="77"/>
    </row>
    <row r="9" s="46" customFormat="1" ht="25" customHeight="1" spans="1:20">
      <c r="A9" s="26"/>
      <c r="B9" s="26"/>
      <c r="C9" s="52"/>
      <c r="D9" s="52"/>
      <c r="E9" s="52"/>
      <c r="F9" s="52"/>
      <c r="G9" s="52"/>
      <c r="H9" s="52"/>
      <c r="I9" s="52"/>
      <c r="J9" s="61"/>
      <c r="K9" s="62"/>
      <c r="L9" s="12"/>
      <c r="M9" s="13" t="s">
        <v>36</v>
      </c>
      <c r="N9" s="14" t="s">
        <v>37</v>
      </c>
      <c r="O9" s="14" t="s">
        <v>38</v>
      </c>
      <c r="P9" s="14">
        <v>0</v>
      </c>
      <c r="Q9" s="78" t="s">
        <v>39</v>
      </c>
      <c r="R9" s="25" t="s">
        <v>40</v>
      </c>
      <c r="S9" s="27" t="s">
        <v>41</v>
      </c>
      <c r="T9" s="77"/>
    </row>
    <row r="10" s="46" customFormat="1" ht="25" customHeight="1" spans="1:20">
      <c r="A10" s="26"/>
      <c r="B10" s="26"/>
      <c r="C10" s="52"/>
      <c r="D10" s="52"/>
      <c r="E10" s="52"/>
      <c r="F10" s="52"/>
      <c r="G10" s="52"/>
      <c r="H10" s="52"/>
      <c r="I10" s="52"/>
      <c r="J10" s="61"/>
      <c r="K10" s="62"/>
      <c r="L10" s="12"/>
      <c r="M10" s="13" t="s">
        <v>42</v>
      </c>
      <c r="N10" s="14" t="s">
        <v>43</v>
      </c>
      <c r="O10" s="14" t="s">
        <v>38</v>
      </c>
      <c r="P10" s="14">
        <v>0</v>
      </c>
      <c r="Q10" s="78" t="s">
        <v>39</v>
      </c>
      <c r="R10" s="25" t="s">
        <v>44</v>
      </c>
      <c r="S10" s="27" t="s">
        <v>45</v>
      </c>
      <c r="T10" s="77"/>
    </row>
    <row r="11" s="46" customFormat="1" ht="25" customHeight="1" spans="1:20">
      <c r="A11" s="26"/>
      <c r="B11" s="26"/>
      <c r="C11" s="52"/>
      <c r="D11" s="52"/>
      <c r="E11" s="52"/>
      <c r="F11" s="52"/>
      <c r="G11" s="52"/>
      <c r="H11" s="52"/>
      <c r="I11" s="52"/>
      <c r="J11" s="61"/>
      <c r="K11" s="62"/>
      <c r="L11" s="15" t="s">
        <v>46</v>
      </c>
      <c r="M11" s="36" t="s">
        <v>47</v>
      </c>
      <c r="N11" s="63" t="s">
        <v>48</v>
      </c>
      <c r="O11" s="64" t="s">
        <v>38</v>
      </c>
      <c r="P11" s="65">
        <v>2</v>
      </c>
      <c r="Q11" s="72" t="s">
        <v>49</v>
      </c>
      <c r="R11" s="28" t="str">
        <f t="shared" ref="R11:R24" si="0">"考核"&amp;N11&amp;"情况"</f>
        <v>考核国家级、省级竞赛获奖数量情况</v>
      </c>
      <c r="S11" s="29" t="s">
        <v>50</v>
      </c>
      <c r="T11" s="77"/>
    </row>
    <row r="12" s="46" customFormat="1" ht="25" customHeight="1" spans="1:20">
      <c r="A12" s="26"/>
      <c r="B12" s="26"/>
      <c r="C12" s="52"/>
      <c r="D12" s="52"/>
      <c r="E12" s="52"/>
      <c r="F12" s="52"/>
      <c r="G12" s="52"/>
      <c r="H12" s="52"/>
      <c r="I12" s="52"/>
      <c r="J12" s="61"/>
      <c r="K12" s="62"/>
      <c r="L12" s="17"/>
      <c r="M12" s="37"/>
      <c r="N12" s="16" t="s">
        <v>51</v>
      </c>
      <c r="O12" s="14" t="s">
        <v>38</v>
      </c>
      <c r="P12" s="14">
        <v>3000</v>
      </c>
      <c r="Q12" s="78" t="s">
        <v>52</v>
      </c>
      <c r="R12" s="28" t="str">
        <f t="shared" si="0"/>
        <v>考核2025年招生人数情况</v>
      </c>
      <c r="S12" s="29" t="s">
        <v>50</v>
      </c>
      <c r="T12" s="77"/>
    </row>
    <row r="13" s="46" customFormat="1" ht="25" customHeight="1" spans="1:20">
      <c r="A13" s="26"/>
      <c r="B13" s="26"/>
      <c r="C13" s="52"/>
      <c r="D13" s="52"/>
      <c r="E13" s="52"/>
      <c r="F13" s="52"/>
      <c r="G13" s="52"/>
      <c r="H13" s="52"/>
      <c r="I13" s="52"/>
      <c r="J13" s="61"/>
      <c r="K13" s="62"/>
      <c r="L13" s="17"/>
      <c r="M13" s="37"/>
      <c r="N13" s="16" t="s">
        <v>53</v>
      </c>
      <c r="O13" s="14" t="s">
        <v>38</v>
      </c>
      <c r="P13" s="14">
        <v>100</v>
      </c>
      <c r="Q13" s="78" t="s">
        <v>33</v>
      </c>
      <c r="R13" s="28" t="str">
        <f t="shared" si="0"/>
        <v>考核办公设备购置金额情况</v>
      </c>
      <c r="S13" s="29" t="s">
        <v>50</v>
      </c>
      <c r="T13" s="77"/>
    </row>
    <row r="14" s="46" customFormat="1" ht="25" customHeight="1" spans="1:20">
      <c r="A14" s="26"/>
      <c r="B14" s="26"/>
      <c r="C14" s="52"/>
      <c r="D14" s="52"/>
      <c r="E14" s="52"/>
      <c r="F14" s="52"/>
      <c r="G14" s="52"/>
      <c r="H14" s="52"/>
      <c r="I14" s="52"/>
      <c r="J14" s="61"/>
      <c r="K14" s="62"/>
      <c r="L14" s="17"/>
      <c r="M14" s="37"/>
      <c r="N14" s="16" t="s">
        <v>54</v>
      </c>
      <c r="O14" s="14" t="s">
        <v>38</v>
      </c>
      <c r="P14" s="14">
        <v>80</v>
      </c>
      <c r="Q14" s="78" t="s">
        <v>52</v>
      </c>
      <c r="R14" s="28" t="str">
        <f t="shared" si="0"/>
        <v>考核在校大学生征兵人数情况</v>
      </c>
      <c r="S14" s="29" t="s">
        <v>50</v>
      </c>
      <c r="T14" s="77"/>
    </row>
    <row r="15" s="46" customFormat="1" ht="25" customHeight="1" spans="1:20">
      <c r="A15" s="26"/>
      <c r="B15" s="26"/>
      <c r="C15" s="52"/>
      <c r="D15" s="52"/>
      <c r="E15" s="52"/>
      <c r="F15" s="52"/>
      <c r="G15" s="52"/>
      <c r="H15" s="52"/>
      <c r="I15" s="52"/>
      <c r="J15" s="61"/>
      <c r="K15" s="62"/>
      <c r="L15" s="17"/>
      <c r="M15" s="37"/>
      <c r="N15" s="16" t="s">
        <v>55</v>
      </c>
      <c r="O15" s="14" t="s">
        <v>56</v>
      </c>
      <c r="P15" s="14">
        <v>1500</v>
      </c>
      <c r="Q15" s="78" t="s">
        <v>57</v>
      </c>
      <c r="R15" s="28" t="str">
        <f t="shared" si="0"/>
        <v>考核创业人均补贴情况</v>
      </c>
      <c r="S15" s="29" t="s">
        <v>50</v>
      </c>
      <c r="T15" s="77"/>
    </row>
    <row r="16" s="46" customFormat="1" ht="25" customHeight="1" spans="1:20">
      <c r="A16" s="26"/>
      <c r="B16" s="26"/>
      <c r="C16" s="52"/>
      <c r="D16" s="52"/>
      <c r="E16" s="52"/>
      <c r="F16" s="52"/>
      <c r="G16" s="52"/>
      <c r="H16" s="52"/>
      <c r="I16" s="52"/>
      <c r="J16" s="61"/>
      <c r="K16" s="62"/>
      <c r="L16" s="17"/>
      <c r="M16" s="37"/>
      <c r="N16" s="16" t="s">
        <v>58</v>
      </c>
      <c r="O16" s="14" t="s">
        <v>38</v>
      </c>
      <c r="P16" s="14">
        <v>10</v>
      </c>
      <c r="Q16" s="78" t="s">
        <v>59</v>
      </c>
      <c r="R16" s="28" t="str">
        <f t="shared" si="0"/>
        <v>考核开展招聘会次数情况</v>
      </c>
      <c r="S16" s="29" t="s">
        <v>50</v>
      </c>
      <c r="T16" s="77"/>
    </row>
    <row r="17" s="46" customFormat="1" ht="25" customHeight="1" spans="1:20">
      <c r="A17" s="26"/>
      <c r="B17" s="26"/>
      <c r="C17" s="52"/>
      <c r="D17" s="52"/>
      <c r="E17" s="52"/>
      <c r="F17" s="52"/>
      <c r="G17" s="52"/>
      <c r="H17" s="52"/>
      <c r="I17" s="52"/>
      <c r="J17" s="61"/>
      <c r="K17" s="62"/>
      <c r="L17" s="17"/>
      <c r="M17" s="37"/>
      <c r="N17" s="16" t="s">
        <v>60</v>
      </c>
      <c r="O17" s="14" t="s">
        <v>38</v>
      </c>
      <c r="P17" s="14">
        <v>5</v>
      </c>
      <c r="Q17" s="78" t="s">
        <v>49</v>
      </c>
      <c r="R17" s="28" t="str">
        <f t="shared" si="0"/>
        <v>考核入孵项目情况</v>
      </c>
      <c r="S17" s="29" t="s">
        <v>50</v>
      </c>
      <c r="T17" s="77"/>
    </row>
    <row r="18" s="46" customFormat="1" ht="25" customHeight="1" spans="1:20">
      <c r="A18" s="26"/>
      <c r="B18" s="26"/>
      <c r="C18" s="52"/>
      <c r="D18" s="52"/>
      <c r="E18" s="52"/>
      <c r="F18" s="52"/>
      <c r="G18" s="52"/>
      <c r="H18" s="52"/>
      <c r="I18" s="52"/>
      <c r="J18" s="61"/>
      <c r="K18" s="62"/>
      <c r="L18" s="17"/>
      <c r="M18" s="37"/>
      <c r="N18" s="16" t="s">
        <v>61</v>
      </c>
      <c r="O18" s="14" t="s">
        <v>38</v>
      </c>
      <c r="P18" s="14">
        <v>10</v>
      </c>
      <c r="Q18" s="78" t="s">
        <v>49</v>
      </c>
      <c r="R18" s="28" t="str">
        <f t="shared" si="0"/>
        <v>考核全国、全省职业院校技能竞赛参赛情况</v>
      </c>
      <c r="S18" s="29" t="s">
        <v>50</v>
      </c>
      <c r="T18" s="77"/>
    </row>
    <row r="19" s="46" customFormat="1" ht="25" customHeight="1" spans="1:20">
      <c r="A19" s="26"/>
      <c r="B19" s="26"/>
      <c r="C19" s="52"/>
      <c r="D19" s="52"/>
      <c r="E19" s="52"/>
      <c r="F19" s="52"/>
      <c r="G19" s="52"/>
      <c r="H19" s="52"/>
      <c r="I19" s="52"/>
      <c r="J19" s="61"/>
      <c r="K19" s="62"/>
      <c r="L19" s="17"/>
      <c r="M19" s="66"/>
      <c r="N19" s="16" t="s">
        <v>62</v>
      </c>
      <c r="O19" s="14" t="s">
        <v>38</v>
      </c>
      <c r="P19" s="14">
        <v>1</v>
      </c>
      <c r="Q19" s="14" t="s">
        <v>49</v>
      </c>
      <c r="R19" s="28" t="str">
        <f t="shared" si="0"/>
        <v>考核大型项目开工个数情况</v>
      </c>
      <c r="S19" s="29" t="s">
        <v>50</v>
      </c>
      <c r="T19" s="77"/>
    </row>
    <row r="20" s="46" customFormat="1" ht="25" customHeight="1" spans="1:20">
      <c r="A20" s="26"/>
      <c r="B20" s="26"/>
      <c r="C20" s="52"/>
      <c r="D20" s="52"/>
      <c r="E20" s="52"/>
      <c r="F20" s="52"/>
      <c r="G20" s="52"/>
      <c r="H20" s="52"/>
      <c r="I20" s="52"/>
      <c r="J20" s="61"/>
      <c r="K20" s="62"/>
      <c r="L20" s="17"/>
      <c r="M20" s="67" t="s">
        <v>63</v>
      </c>
      <c r="N20" s="68" t="s">
        <v>64</v>
      </c>
      <c r="O20" s="69" t="s">
        <v>32</v>
      </c>
      <c r="P20" s="68">
        <v>0</v>
      </c>
      <c r="Q20" s="79" t="s">
        <v>39</v>
      </c>
      <c r="R20" s="80" t="str">
        <f t="shared" si="0"/>
        <v>考核校园重大事故情况</v>
      </c>
      <c r="S20" s="30" t="str">
        <f>N20&amp;P20&amp;"%得2分，每超出1%，扣0.5分，扣完为止。"</f>
        <v>校园重大事故0%得2分，每超出1%，扣0.5分，扣完为止。</v>
      </c>
      <c r="T20" s="77"/>
    </row>
    <row r="21" s="46" customFormat="1" ht="25" customHeight="1" spans="1:20">
      <c r="A21" s="26"/>
      <c r="B21" s="26"/>
      <c r="C21" s="52"/>
      <c r="D21" s="52"/>
      <c r="E21" s="52"/>
      <c r="F21" s="52"/>
      <c r="G21" s="52"/>
      <c r="H21" s="52"/>
      <c r="I21" s="52"/>
      <c r="J21" s="61"/>
      <c r="K21" s="62"/>
      <c r="L21" s="17"/>
      <c r="M21" s="70"/>
      <c r="N21" s="71" t="s">
        <v>65</v>
      </c>
      <c r="O21" s="64" t="s">
        <v>38</v>
      </c>
      <c r="P21" s="72">
        <v>90</v>
      </c>
      <c r="Q21" s="72" t="s">
        <v>39</v>
      </c>
      <c r="R21" s="28" t="str">
        <f t="shared" si="0"/>
        <v>考核新生报到率情况</v>
      </c>
      <c r="S21" s="30" t="str">
        <f t="shared" ref="S21:S25" si="1">N21&amp;P21&amp;"%得2分，每下降1%，扣0.5分，扣完为止。"</f>
        <v>新生报到率90%得2分，每下降1%，扣0.5分，扣完为止。</v>
      </c>
      <c r="T21" s="77"/>
    </row>
    <row r="22" s="46" customFormat="1" ht="25" customHeight="1" spans="1:20">
      <c r="A22" s="26"/>
      <c r="B22" s="26"/>
      <c r="C22" s="52"/>
      <c r="D22" s="52"/>
      <c r="E22" s="52"/>
      <c r="F22" s="52"/>
      <c r="G22" s="52"/>
      <c r="H22" s="52"/>
      <c r="I22" s="52"/>
      <c r="J22" s="61"/>
      <c r="K22" s="62"/>
      <c r="L22" s="17"/>
      <c r="M22" s="70"/>
      <c r="N22" s="73" t="s">
        <v>66</v>
      </c>
      <c r="O22" s="72" t="s">
        <v>56</v>
      </c>
      <c r="P22" s="72">
        <v>100</v>
      </c>
      <c r="Q22" s="72" t="s">
        <v>39</v>
      </c>
      <c r="R22" s="28" t="str">
        <f t="shared" si="0"/>
        <v>考核办公设备验收合格率情况</v>
      </c>
      <c r="S22" s="30" t="str">
        <f t="shared" si="1"/>
        <v>办公设备验收合格率100%得2分，每下降1%，扣0.5分，扣完为止。</v>
      </c>
      <c r="T22" s="77"/>
    </row>
    <row r="23" s="46" customFormat="1" ht="25" customHeight="1" spans="1:20">
      <c r="A23" s="26"/>
      <c r="B23" s="26"/>
      <c r="C23" s="52"/>
      <c r="D23" s="52"/>
      <c r="E23" s="52"/>
      <c r="F23" s="52"/>
      <c r="G23" s="52"/>
      <c r="H23" s="52"/>
      <c r="I23" s="52"/>
      <c r="J23" s="61"/>
      <c r="K23" s="62"/>
      <c r="L23" s="17"/>
      <c r="M23" s="70"/>
      <c r="N23" s="72" t="s">
        <v>67</v>
      </c>
      <c r="O23" s="64" t="s">
        <v>38</v>
      </c>
      <c r="P23" s="72">
        <v>90</v>
      </c>
      <c r="Q23" s="72" t="s">
        <v>39</v>
      </c>
      <c r="R23" s="28" t="str">
        <f t="shared" si="0"/>
        <v>考核征兵入伍合格率情况</v>
      </c>
      <c r="S23" s="30" t="str">
        <f t="shared" si="1"/>
        <v>征兵入伍合格率90%得2分，每下降1%，扣0.5分，扣完为止。</v>
      </c>
      <c r="T23" s="77"/>
    </row>
    <row r="24" s="46" customFormat="1" ht="25" customHeight="1" spans="1:20">
      <c r="A24" s="26"/>
      <c r="B24" s="26"/>
      <c r="C24" s="52"/>
      <c r="D24" s="52"/>
      <c r="E24" s="52"/>
      <c r="F24" s="52"/>
      <c r="G24" s="52"/>
      <c r="H24" s="52"/>
      <c r="I24" s="52"/>
      <c r="J24" s="61"/>
      <c r="K24" s="62"/>
      <c r="L24" s="17"/>
      <c r="M24" s="70"/>
      <c r="N24" s="65" t="s">
        <v>68</v>
      </c>
      <c r="O24" s="64" t="s">
        <v>38</v>
      </c>
      <c r="P24" s="65">
        <v>80</v>
      </c>
      <c r="Q24" s="72" t="s">
        <v>39</v>
      </c>
      <c r="R24" s="28" t="str">
        <f t="shared" si="0"/>
        <v>考核毕业生就业率情况</v>
      </c>
      <c r="S24" s="30" t="str">
        <f t="shared" si="1"/>
        <v>毕业生就业率80%得2分，每下降1%，扣0.5分，扣完为止。</v>
      </c>
      <c r="T24" s="77"/>
    </row>
    <row r="25" s="46" customFormat="1" ht="25" customHeight="1" spans="1:20">
      <c r="A25" s="26"/>
      <c r="B25" s="26"/>
      <c r="C25" s="52"/>
      <c r="D25" s="52"/>
      <c r="E25" s="52"/>
      <c r="F25" s="52"/>
      <c r="G25" s="52"/>
      <c r="H25" s="52"/>
      <c r="I25" s="52"/>
      <c r="J25" s="61"/>
      <c r="K25" s="62"/>
      <c r="L25" s="17"/>
      <c r="M25" s="74"/>
      <c r="N25" s="13" t="s">
        <v>69</v>
      </c>
      <c r="O25" s="13" t="s">
        <v>56</v>
      </c>
      <c r="P25" s="13">
        <v>100</v>
      </c>
      <c r="Q25" s="13" t="s">
        <v>39</v>
      </c>
      <c r="R25" s="30" t="s">
        <v>70</v>
      </c>
      <c r="S25" s="30" t="str">
        <f>N25&amp;P25&amp;"%得1分，每下降1%，扣0.5分，扣完为止。"</f>
        <v>经费使用合规率100%得1分，每下降1%，扣0.5分，扣完为止。</v>
      </c>
      <c r="T25" s="77"/>
    </row>
    <row r="26" s="46" customFormat="1" ht="25" customHeight="1" spans="1:20">
      <c r="A26" s="26"/>
      <c r="B26" s="26"/>
      <c r="C26" s="52"/>
      <c r="D26" s="52"/>
      <c r="E26" s="52"/>
      <c r="F26" s="52"/>
      <c r="G26" s="52"/>
      <c r="H26" s="52"/>
      <c r="I26" s="52"/>
      <c r="J26" s="61"/>
      <c r="K26" s="62"/>
      <c r="L26" s="21"/>
      <c r="M26" s="60" t="s">
        <v>71</v>
      </c>
      <c r="N26" s="60" t="s">
        <v>72</v>
      </c>
      <c r="O26" s="60" t="s">
        <v>73</v>
      </c>
      <c r="P26" s="60" t="s">
        <v>74</v>
      </c>
      <c r="Q26" s="60" t="s">
        <v>75</v>
      </c>
      <c r="R26" s="81" t="s">
        <v>76</v>
      </c>
      <c r="S26" s="81" t="s">
        <v>77</v>
      </c>
      <c r="T26" s="60"/>
    </row>
    <row r="27" s="46" customFormat="1" ht="62" customHeight="1" spans="1:20">
      <c r="A27" s="26"/>
      <c r="B27" s="26"/>
      <c r="C27" s="52"/>
      <c r="D27" s="52"/>
      <c r="E27" s="52"/>
      <c r="F27" s="52"/>
      <c r="G27" s="52"/>
      <c r="H27" s="52"/>
      <c r="I27" s="52"/>
      <c r="J27" s="61"/>
      <c r="K27" s="62"/>
      <c r="L27" s="12" t="s">
        <v>78</v>
      </c>
      <c r="M27" s="60" t="s">
        <v>30</v>
      </c>
      <c r="N27" s="60" t="s">
        <v>79</v>
      </c>
      <c r="O27" s="60" t="s">
        <v>73</v>
      </c>
      <c r="P27" s="60" t="s">
        <v>80</v>
      </c>
      <c r="Q27" s="60" t="s">
        <v>75</v>
      </c>
      <c r="R27" s="81" t="s">
        <v>81</v>
      </c>
      <c r="S27" s="81" t="s">
        <v>82</v>
      </c>
      <c r="T27" s="60"/>
    </row>
    <row r="28" s="46" customFormat="1" ht="46" customHeight="1" spans="1:20">
      <c r="A28" s="26"/>
      <c r="B28" s="26"/>
      <c r="C28" s="52"/>
      <c r="D28" s="52"/>
      <c r="E28" s="52"/>
      <c r="F28" s="52"/>
      <c r="G28" s="52"/>
      <c r="H28" s="52"/>
      <c r="I28" s="52"/>
      <c r="J28" s="61"/>
      <c r="K28" s="62"/>
      <c r="L28" s="12"/>
      <c r="M28" s="60" t="s">
        <v>83</v>
      </c>
      <c r="N28" s="60" t="s">
        <v>84</v>
      </c>
      <c r="O28" s="60" t="s">
        <v>73</v>
      </c>
      <c r="P28" s="60" t="s">
        <v>80</v>
      </c>
      <c r="Q28" s="60" t="s">
        <v>75</v>
      </c>
      <c r="R28" s="81" t="s">
        <v>85</v>
      </c>
      <c r="S28" s="81" t="s">
        <v>86</v>
      </c>
      <c r="T28" s="60"/>
    </row>
    <row r="29" s="46" customFormat="1" ht="50" customHeight="1" spans="1:20">
      <c r="A29" s="26"/>
      <c r="B29" s="26"/>
      <c r="C29" s="52"/>
      <c r="D29" s="52"/>
      <c r="E29" s="52"/>
      <c r="F29" s="52"/>
      <c r="G29" s="52"/>
      <c r="H29" s="52"/>
      <c r="I29" s="52"/>
      <c r="J29" s="61"/>
      <c r="K29" s="62"/>
      <c r="L29" s="12"/>
      <c r="M29" s="60" t="s">
        <v>87</v>
      </c>
      <c r="N29" s="75" t="s">
        <v>88</v>
      </c>
      <c r="O29" s="60" t="s">
        <v>73</v>
      </c>
      <c r="P29" s="60" t="s">
        <v>80</v>
      </c>
      <c r="Q29" s="60" t="s">
        <v>75</v>
      </c>
      <c r="R29" s="81" t="s">
        <v>89</v>
      </c>
      <c r="S29" s="81" t="s">
        <v>82</v>
      </c>
      <c r="T29" s="77"/>
    </row>
    <row r="30" s="46" customFormat="1" ht="70" customHeight="1" spans="1:20">
      <c r="A30" s="26"/>
      <c r="B30" s="26"/>
      <c r="C30" s="52"/>
      <c r="D30" s="52"/>
      <c r="E30" s="52"/>
      <c r="F30" s="52"/>
      <c r="G30" s="52"/>
      <c r="H30" s="52"/>
      <c r="I30" s="52"/>
      <c r="J30" s="61"/>
      <c r="K30" s="62"/>
      <c r="L30" s="12"/>
      <c r="M30" s="60" t="s">
        <v>90</v>
      </c>
      <c r="N30" s="75" t="s">
        <v>91</v>
      </c>
      <c r="O30" s="60" t="s">
        <v>73</v>
      </c>
      <c r="P30" s="60" t="s">
        <v>80</v>
      </c>
      <c r="Q30" s="60" t="s">
        <v>75</v>
      </c>
      <c r="R30" s="81" t="s">
        <v>92</v>
      </c>
      <c r="S30" s="81" t="s">
        <v>86</v>
      </c>
      <c r="T30" s="77"/>
    </row>
    <row r="31" s="46" customFormat="1" ht="25" customHeight="1" spans="1:20">
      <c r="A31" s="26"/>
      <c r="B31" s="26"/>
      <c r="C31" s="52"/>
      <c r="D31" s="52"/>
      <c r="E31" s="52"/>
      <c r="F31" s="52"/>
      <c r="G31" s="52"/>
      <c r="H31" s="52"/>
      <c r="I31" s="52"/>
      <c r="J31" s="61"/>
      <c r="K31" s="62"/>
      <c r="L31" s="12" t="s">
        <v>93</v>
      </c>
      <c r="M31" s="60" t="s">
        <v>94</v>
      </c>
      <c r="N31" s="60" t="s">
        <v>95</v>
      </c>
      <c r="O31" s="60" t="s">
        <v>38</v>
      </c>
      <c r="P31" s="60">
        <v>90</v>
      </c>
      <c r="Q31" s="60" t="s">
        <v>39</v>
      </c>
      <c r="R31" s="28" t="str">
        <f>"考核"&amp;N31&amp;"情况"</f>
        <v>考核师生满意度情况</v>
      </c>
      <c r="S31" s="81" t="s">
        <v>96</v>
      </c>
      <c r="T31" s="77"/>
    </row>
    <row r="35" spans="10:10">
      <c r="J35" s="46"/>
    </row>
  </sheetData>
  <mergeCells count="28">
    <mergeCell ref="A2:T2"/>
    <mergeCell ref="A3:T3"/>
    <mergeCell ref="R4:T4"/>
    <mergeCell ref="C5:I5"/>
    <mergeCell ref="D6:G6"/>
    <mergeCell ref="H6:I6"/>
    <mergeCell ref="A5:A7"/>
    <mergeCell ref="A8:A31"/>
    <mergeCell ref="B5:B7"/>
    <mergeCell ref="B8:B31"/>
    <mergeCell ref="C6:C7"/>
    <mergeCell ref="C8:C31"/>
    <mergeCell ref="D8:D31"/>
    <mergeCell ref="E8:E31"/>
    <mergeCell ref="F8:F31"/>
    <mergeCell ref="G8:G31"/>
    <mergeCell ref="H8:H31"/>
    <mergeCell ref="I8:I31"/>
    <mergeCell ref="J5:J7"/>
    <mergeCell ref="J8:J31"/>
    <mergeCell ref="K5:K7"/>
    <mergeCell ref="K8:K31"/>
    <mergeCell ref="L8:L10"/>
    <mergeCell ref="L11:L26"/>
    <mergeCell ref="L27:L30"/>
    <mergeCell ref="M11:M19"/>
    <mergeCell ref="M20:M25"/>
    <mergeCell ref="L5:T6"/>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tabColor rgb="FFFFFF00"/>
  </sheetPr>
  <dimension ref="A1:M18"/>
  <sheetViews>
    <sheetView topLeftCell="B1" workbookViewId="0">
      <selection activeCell="D7" sqref="D7:D18"/>
    </sheetView>
  </sheetViews>
  <sheetFormatPr defaultColWidth="9" defaultRowHeight="12"/>
  <cols>
    <col min="1" max="1" width="9" style="1"/>
    <col min="2" max="2" width="10.2583333333333" style="1" customWidth="1"/>
    <col min="3" max="3" width="9.375" style="1"/>
    <col min="4" max="5" width="9" style="1"/>
    <col min="6" max="6" width="15.5416666666667" style="1" customWidth="1"/>
    <col min="7" max="7" width="32.125" style="1" customWidth="1"/>
    <col min="8" max="8" width="9" style="1"/>
    <col min="9" max="9" width="26.0916666666667" style="1" customWidth="1"/>
    <col min="10" max="10" width="36.5416666666667" style="1" customWidth="1"/>
    <col min="11" max="16384" width="9" style="1"/>
  </cols>
  <sheetData>
    <row r="1" s="1" customFormat="1" spans="1:13">
      <c r="A1" s="2"/>
      <c r="B1" s="2"/>
      <c r="C1" s="2"/>
      <c r="D1" s="2"/>
      <c r="E1" s="3"/>
      <c r="F1" s="2"/>
      <c r="G1" s="2"/>
      <c r="H1" s="3"/>
      <c r="I1" s="3"/>
      <c r="J1" s="3"/>
      <c r="K1" s="3"/>
      <c r="L1" s="2"/>
      <c r="M1" s="3"/>
    </row>
    <row r="2" s="1" customFormat="1" spans="1:13">
      <c r="A2" s="4" t="s">
        <v>97</v>
      </c>
      <c r="B2" s="4"/>
      <c r="C2" s="4"/>
      <c r="D2" s="4"/>
      <c r="E2" s="4"/>
      <c r="F2" s="4"/>
      <c r="G2" s="4"/>
      <c r="H2" s="4"/>
      <c r="I2" s="4"/>
      <c r="J2" s="4"/>
      <c r="K2" s="4"/>
      <c r="L2" s="4"/>
      <c r="M2" s="4"/>
    </row>
    <row r="3" s="1" customFormat="1" spans="1:13">
      <c r="A3" s="5" t="s">
        <v>98</v>
      </c>
      <c r="B3" s="5"/>
      <c r="C3" s="5"/>
      <c r="D3" s="5"/>
      <c r="E3" s="5"/>
      <c r="F3" s="5"/>
      <c r="G3" s="5"/>
      <c r="H3" s="5"/>
      <c r="I3" s="5"/>
      <c r="J3" s="5"/>
      <c r="K3" s="5"/>
      <c r="L3" s="5"/>
      <c r="M3" s="5"/>
    </row>
    <row r="4" s="1" customFormat="1" spans="1:13">
      <c r="A4" s="2"/>
      <c r="B4" s="2"/>
      <c r="C4" s="2"/>
      <c r="D4" s="2"/>
      <c r="E4" s="3"/>
      <c r="F4" s="2"/>
      <c r="G4" s="2"/>
      <c r="H4" s="3"/>
      <c r="I4" s="3"/>
      <c r="J4" s="3"/>
      <c r="K4" s="3"/>
      <c r="L4" s="24" t="s">
        <v>1</v>
      </c>
      <c r="M4" s="24"/>
    </row>
    <row r="5" s="1" customFormat="1" ht="25" customHeight="1" spans="1:13">
      <c r="A5" s="6" t="s">
        <v>99</v>
      </c>
      <c r="B5" s="6" t="s">
        <v>100</v>
      </c>
      <c r="C5" s="6" t="s">
        <v>101</v>
      </c>
      <c r="D5" s="6" t="s">
        <v>102</v>
      </c>
      <c r="E5" s="6" t="s">
        <v>103</v>
      </c>
      <c r="F5" s="6"/>
      <c r="G5" s="6"/>
      <c r="H5" s="6"/>
      <c r="I5" s="6"/>
      <c r="J5" s="6"/>
      <c r="K5" s="6"/>
      <c r="L5" s="6"/>
      <c r="M5" s="6"/>
    </row>
    <row r="6" s="1" customFormat="1" ht="32" customHeight="1" spans="1:13">
      <c r="A6" s="7"/>
      <c r="B6" s="7"/>
      <c r="C6" s="7"/>
      <c r="D6" s="7"/>
      <c r="E6" s="7" t="s">
        <v>17</v>
      </c>
      <c r="F6" s="7" t="s">
        <v>18</v>
      </c>
      <c r="G6" s="7" t="s">
        <v>19</v>
      </c>
      <c r="H6" s="7" t="s">
        <v>21</v>
      </c>
      <c r="I6" s="7" t="s">
        <v>104</v>
      </c>
      <c r="J6" s="7" t="s">
        <v>105</v>
      </c>
      <c r="K6" s="7" t="s">
        <v>106</v>
      </c>
      <c r="L6" s="7" t="s">
        <v>20</v>
      </c>
      <c r="M6" s="7" t="s">
        <v>25</v>
      </c>
    </row>
    <row r="7" s="1" customFormat="1" ht="25" customHeight="1" spans="1:13">
      <c r="A7" s="8">
        <v>228001</v>
      </c>
      <c r="B7" s="8" t="s">
        <v>107</v>
      </c>
      <c r="C7" s="34">
        <v>1350</v>
      </c>
      <c r="D7" s="35" t="s">
        <v>108</v>
      </c>
      <c r="E7" s="12" t="s">
        <v>29</v>
      </c>
      <c r="F7" s="13" t="s">
        <v>109</v>
      </c>
      <c r="G7" s="14" t="str">
        <f>B7</f>
        <v>非学历继续教育</v>
      </c>
      <c r="H7" s="14">
        <f>C7</f>
        <v>1350</v>
      </c>
      <c r="I7" s="14" t="s">
        <v>110</v>
      </c>
      <c r="J7" s="25" t="s">
        <v>111</v>
      </c>
      <c r="K7" s="14" t="s">
        <v>33</v>
      </c>
      <c r="L7" s="14" t="s">
        <v>32</v>
      </c>
      <c r="M7" s="26"/>
    </row>
    <row r="8" s="1" customFormat="1" ht="25" customHeight="1" spans="1:13">
      <c r="A8" s="8"/>
      <c r="B8" s="8"/>
      <c r="C8" s="34"/>
      <c r="D8" s="35"/>
      <c r="E8" s="12"/>
      <c r="F8" s="13" t="s">
        <v>36</v>
      </c>
      <c r="G8" s="14" t="s">
        <v>37</v>
      </c>
      <c r="H8" s="14">
        <v>0</v>
      </c>
      <c r="I8" s="14" t="s">
        <v>40</v>
      </c>
      <c r="J8" s="27" t="s">
        <v>41</v>
      </c>
      <c r="K8" s="14" t="s">
        <v>39</v>
      </c>
      <c r="L8" s="14" t="s">
        <v>38</v>
      </c>
      <c r="M8" s="26"/>
    </row>
    <row r="9" s="1" customFormat="1" ht="25" customHeight="1" spans="1:13">
      <c r="A9" s="8"/>
      <c r="B9" s="8"/>
      <c r="C9" s="34"/>
      <c r="D9" s="35"/>
      <c r="E9" s="12"/>
      <c r="F9" s="13" t="s">
        <v>42</v>
      </c>
      <c r="G9" s="14" t="s">
        <v>43</v>
      </c>
      <c r="H9" s="14">
        <v>0</v>
      </c>
      <c r="I9" s="14" t="s">
        <v>44</v>
      </c>
      <c r="J9" s="27" t="s">
        <v>45</v>
      </c>
      <c r="K9" s="14" t="s">
        <v>39</v>
      </c>
      <c r="L9" s="14" t="s">
        <v>38</v>
      </c>
      <c r="M9" s="26"/>
    </row>
    <row r="10" s="1" customFormat="1" ht="25" customHeight="1" spans="1:13">
      <c r="A10" s="8"/>
      <c r="B10" s="8"/>
      <c r="C10" s="34"/>
      <c r="D10" s="35"/>
      <c r="E10" s="12" t="s">
        <v>112</v>
      </c>
      <c r="F10" s="13" t="s">
        <v>47</v>
      </c>
      <c r="G10" s="41" t="s">
        <v>113</v>
      </c>
      <c r="H10" s="41">
        <v>20000</v>
      </c>
      <c r="I10" s="28" t="str">
        <f>"考核"&amp;G10&amp;"情况"</f>
        <v>考核培训人数情况</v>
      </c>
      <c r="J10" s="29" t="s">
        <v>114</v>
      </c>
      <c r="K10" s="14" t="s">
        <v>115</v>
      </c>
      <c r="L10" s="14" t="s">
        <v>38</v>
      </c>
      <c r="M10" s="26"/>
    </row>
    <row r="11" s="1" customFormat="1" ht="25" customHeight="1" spans="1:13">
      <c r="A11" s="8"/>
      <c r="B11" s="8"/>
      <c r="C11" s="34"/>
      <c r="D11" s="35"/>
      <c r="E11" s="12"/>
      <c r="F11" s="40" t="s">
        <v>63</v>
      </c>
      <c r="G11" s="41" t="s">
        <v>116</v>
      </c>
      <c r="H11" s="41">
        <v>95</v>
      </c>
      <c r="I11" s="28" t="str">
        <f>"考核"&amp;G11&amp;"情况"</f>
        <v>考核培训合格率情况</v>
      </c>
      <c r="J11" s="30" t="str">
        <f>G11&amp;H11&amp;"%得7.5分，每下降1%，扣0.5分，扣完为止。"</f>
        <v>培训合格率95%得7.5分，每下降1%，扣0.5分，扣完为止。</v>
      </c>
      <c r="K11" s="14" t="s">
        <v>39</v>
      </c>
      <c r="L11" s="14" t="s">
        <v>38</v>
      </c>
      <c r="M11" s="26"/>
    </row>
    <row r="12" s="1" customFormat="1" ht="25" customHeight="1" spans="1:13">
      <c r="A12" s="8"/>
      <c r="B12" s="8"/>
      <c r="C12" s="34"/>
      <c r="D12" s="35"/>
      <c r="E12" s="12"/>
      <c r="F12" s="42"/>
      <c r="G12" s="14" t="s">
        <v>69</v>
      </c>
      <c r="H12" s="14">
        <v>100</v>
      </c>
      <c r="I12" s="28" t="str">
        <f>"考核"&amp;G12&amp;"情况"</f>
        <v>考核经费使用合规率情况</v>
      </c>
      <c r="J12" s="30" t="str">
        <f>G12&amp;H12&amp;"%得7.5分，每下降1%，扣0.5分，扣完为止。"</f>
        <v>经费使用合规率100%得7.5分，每下降1%，扣0.5分，扣完为止。</v>
      </c>
      <c r="K12" s="14" t="s">
        <v>39</v>
      </c>
      <c r="L12" s="14" t="s">
        <v>56</v>
      </c>
      <c r="M12" s="32"/>
    </row>
    <row r="13" s="1" customFormat="1" ht="25" customHeight="1" spans="1:13">
      <c r="A13" s="8"/>
      <c r="B13" s="8"/>
      <c r="C13" s="34"/>
      <c r="D13" s="35"/>
      <c r="E13" s="12"/>
      <c r="F13" s="14" t="s">
        <v>71</v>
      </c>
      <c r="G13" s="14" t="s">
        <v>117</v>
      </c>
      <c r="H13" s="14" t="s">
        <v>74</v>
      </c>
      <c r="I13" s="25" t="s">
        <v>118</v>
      </c>
      <c r="J13" s="25" t="s">
        <v>119</v>
      </c>
      <c r="K13" s="14" t="s">
        <v>75</v>
      </c>
      <c r="L13" s="14" t="s">
        <v>73</v>
      </c>
      <c r="M13" s="31"/>
    </row>
    <row r="14" s="1" customFormat="1" ht="40" customHeight="1" spans="1:13">
      <c r="A14" s="8"/>
      <c r="B14" s="8"/>
      <c r="C14" s="34"/>
      <c r="D14" s="35"/>
      <c r="E14" s="12" t="s">
        <v>120</v>
      </c>
      <c r="F14" s="39" t="s">
        <v>30</v>
      </c>
      <c r="G14" s="39" t="s">
        <v>121</v>
      </c>
      <c r="H14" s="39" t="s">
        <v>80</v>
      </c>
      <c r="I14" s="43" t="s">
        <v>81</v>
      </c>
      <c r="J14" s="43" t="s">
        <v>82</v>
      </c>
      <c r="K14" s="39" t="s">
        <v>75</v>
      </c>
      <c r="L14" s="39" t="s">
        <v>73</v>
      </c>
      <c r="M14" s="44"/>
    </row>
    <row r="15" s="1" customFormat="1" ht="28" customHeight="1" spans="1:13">
      <c r="A15" s="8"/>
      <c r="B15" s="8"/>
      <c r="C15" s="34"/>
      <c r="D15" s="35"/>
      <c r="E15" s="12"/>
      <c r="F15" s="39" t="s">
        <v>83</v>
      </c>
      <c r="G15" s="39" t="s">
        <v>122</v>
      </c>
      <c r="H15" s="39" t="s">
        <v>80</v>
      </c>
      <c r="I15" s="43" t="s">
        <v>85</v>
      </c>
      <c r="J15" s="43" t="s">
        <v>86</v>
      </c>
      <c r="K15" s="39" t="s">
        <v>75</v>
      </c>
      <c r="L15" s="39" t="s">
        <v>73</v>
      </c>
      <c r="M15" s="45"/>
    </row>
    <row r="16" s="1" customFormat="1" ht="38" customHeight="1" spans="1:13">
      <c r="A16" s="8"/>
      <c r="B16" s="8"/>
      <c r="C16" s="34"/>
      <c r="D16" s="35"/>
      <c r="E16" s="12"/>
      <c r="F16" s="13" t="s">
        <v>87</v>
      </c>
      <c r="G16" s="39" t="s">
        <v>123</v>
      </c>
      <c r="H16" s="39" t="s">
        <v>80</v>
      </c>
      <c r="I16" s="43" t="s">
        <v>89</v>
      </c>
      <c r="J16" s="43" t="s">
        <v>82</v>
      </c>
      <c r="K16" s="39" t="s">
        <v>75</v>
      </c>
      <c r="L16" s="39" t="s">
        <v>73</v>
      </c>
      <c r="M16" s="26"/>
    </row>
    <row r="17" s="1" customFormat="1" ht="39" customHeight="1" spans="1:13">
      <c r="A17" s="8"/>
      <c r="B17" s="8"/>
      <c r="C17" s="34"/>
      <c r="D17" s="35"/>
      <c r="E17" s="12"/>
      <c r="F17" s="13" t="s">
        <v>90</v>
      </c>
      <c r="G17" s="39" t="s">
        <v>124</v>
      </c>
      <c r="H17" s="39" t="s">
        <v>80</v>
      </c>
      <c r="I17" s="43" t="s">
        <v>92</v>
      </c>
      <c r="J17" s="43" t="s">
        <v>86</v>
      </c>
      <c r="K17" s="39" t="s">
        <v>75</v>
      </c>
      <c r="L17" s="39" t="s">
        <v>73</v>
      </c>
      <c r="M17" s="26"/>
    </row>
    <row r="18" s="1" customFormat="1" ht="25" customHeight="1" spans="1:13">
      <c r="A18" s="8"/>
      <c r="B18" s="8"/>
      <c r="C18" s="34"/>
      <c r="D18" s="35"/>
      <c r="E18" s="12" t="s">
        <v>93</v>
      </c>
      <c r="F18" s="13" t="s">
        <v>94</v>
      </c>
      <c r="G18" s="14" t="s">
        <v>125</v>
      </c>
      <c r="H18" s="14">
        <v>90</v>
      </c>
      <c r="I18" s="28" t="str">
        <f>"考核"&amp;G18&amp;"情况"</f>
        <v>考核学员满意度情况</v>
      </c>
      <c r="J18" s="25" t="s">
        <v>126</v>
      </c>
      <c r="K18" s="14" t="s">
        <v>39</v>
      </c>
      <c r="L18" s="14" t="s">
        <v>38</v>
      </c>
      <c r="M18" s="26"/>
    </row>
  </sheetData>
  <mergeCells count="16">
    <mergeCell ref="A2:M2"/>
    <mergeCell ref="A3:M3"/>
    <mergeCell ref="L4:M4"/>
    <mergeCell ref="E5:M5"/>
    <mergeCell ref="A5:A6"/>
    <mergeCell ref="A7:A18"/>
    <mergeCell ref="B5:B6"/>
    <mergeCell ref="B7:B18"/>
    <mergeCell ref="C5:C6"/>
    <mergeCell ref="C7:C18"/>
    <mergeCell ref="D5:D6"/>
    <mergeCell ref="D7:D18"/>
    <mergeCell ref="E7:E9"/>
    <mergeCell ref="E10:E13"/>
    <mergeCell ref="E14:E17"/>
    <mergeCell ref="F11:F12"/>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tabColor rgb="FFFFFF00"/>
  </sheetPr>
  <dimension ref="A1:M18"/>
  <sheetViews>
    <sheetView zoomScale="140" zoomScaleNormal="140" topLeftCell="A3" workbookViewId="0">
      <selection activeCell="C7" sqref="C7:C18"/>
    </sheetView>
  </sheetViews>
  <sheetFormatPr defaultColWidth="9" defaultRowHeight="12"/>
  <cols>
    <col min="1" max="1" width="9" style="1"/>
    <col min="2" max="2" width="10.2583333333333" style="1" customWidth="1"/>
    <col min="3" max="3" width="9.375" style="1"/>
    <col min="4" max="5" width="9" style="1"/>
    <col min="6" max="6" width="15.5416666666667" style="1" customWidth="1"/>
    <col min="7" max="7" width="32.125" style="1" customWidth="1"/>
    <col min="8" max="8" width="9" style="1"/>
    <col min="9" max="9" width="26.0916666666667" style="1" customWidth="1"/>
    <col min="10" max="10" width="36.5416666666667" style="1" customWidth="1"/>
    <col min="11" max="16384" width="9" style="1"/>
  </cols>
  <sheetData>
    <row r="1" s="1" customFormat="1" spans="1:13">
      <c r="A1" s="2"/>
      <c r="B1" s="2"/>
      <c r="C1" s="2"/>
      <c r="D1" s="2"/>
      <c r="E1" s="3"/>
      <c r="F1" s="2"/>
      <c r="G1" s="2"/>
      <c r="H1" s="3"/>
      <c r="I1" s="3"/>
      <c r="J1" s="3"/>
      <c r="K1" s="3"/>
      <c r="L1" s="2"/>
      <c r="M1" s="3"/>
    </row>
    <row r="2" s="1" customFormat="1" spans="1:13">
      <c r="A2" s="4" t="s">
        <v>97</v>
      </c>
      <c r="B2" s="4"/>
      <c r="C2" s="4"/>
      <c r="D2" s="4"/>
      <c r="E2" s="4"/>
      <c r="F2" s="4"/>
      <c r="G2" s="4"/>
      <c r="H2" s="4"/>
      <c r="I2" s="4"/>
      <c r="J2" s="4"/>
      <c r="K2" s="4"/>
      <c r="L2" s="4"/>
      <c r="M2" s="4"/>
    </row>
    <row r="3" s="1" customFormat="1" spans="1:13">
      <c r="A3" s="5" t="s">
        <v>98</v>
      </c>
      <c r="B3" s="5"/>
      <c r="C3" s="5"/>
      <c r="D3" s="5"/>
      <c r="E3" s="5"/>
      <c r="F3" s="5"/>
      <c r="G3" s="5"/>
      <c r="H3" s="5"/>
      <c r="I3" s="5"/>
      <c r="J3" s="5"/>
      <c r="K3" s="5"/>
      <c r="L3" s="5"/>
      <c r="M3" s="5"/>
    </row>
    <row r="4" s="1" customFormat="1" spans="1:13">
      <c r="A4" s="2"/>
      <c r="B4" s="2"/>
      <c r="C4" s="2"/>
      <c r="D4" s="2"/>
      <c r="E4" s="3"/>
      <c r="F4" s="2"/>
      <c r="G4" s="2"/>
      <c r="H4" s="3"/>
      <c r="I4" s="3"/>
      <c r="J4" s="3"/>
      <c r="K4" s="3"/>
      <c r="L4" s="24" t="s">
        <v>1</v>
      </c>
      <c r="M4" s="24"/>
    </row>
    <row r="5" s="1" customFormat="1" ht="25" customHeight="1" spans="1:13">
      <c r="A5" s="6" t="s">
        <v>99</v>
      </c>
      <c r="B5" s="6" t="s">
        <v>100</v>
      </c>
      <c r="C5" s="6" t="s">
        <v>101</v>
      </c>
      <c r="D5" s="6" t="s">
        <v>102</v>
      </c>
      <c r="E5" s="6" t="s">
        <v>103</v>
      </c>
      <c r="F5" s="6"/>
      <c r="G5" s="6"/>
      <c r="H5" s="6"/>
      <c r="I5" s="6"/>
      <c r="J5" s="6"/>
      <c r="K5" s="6"/>
      <c r="L5" s="6"/>
      <c r="M5" s="6"/>
    </row>
    <row r="6" s="1" customFormat="1" ht="32" customHeight="1" spans="1:13">
      <c r="A6" s="7"/>
      <c r="B6" s="7"/>
      <c r="C6" s="7"/>
      <c r="D6" s="7"/>
      <c r="E6" s="7" t="s">
        <v>17</v>
      </c>
      <c r="F6" s="7" t="s">
        <v>18</v>
      </c>
      <c r="G6" s="7" t="s">
        <v>19</v>
      </c>
      <c r="H6" s="7" t="s">
        <v>21</v>
      </c>
      <c r="I6" s="7" t="s">
        <v>104</v>
      </c>
      <c r="J6" s="7" t="s">
        <v>105</v>
      </c>
      <c r="K6" s="7" t="s">
        <v>106</v>
      </c>
      <c r="L6" s="7" t="s">
        <v>20</v>
      </c>
      <c r="M6" s="7" t="s">
        <v>25</v>
      </c>
    </row>
    <row r="7" s="1" customFormat="1" ht="25" customHeight="1" spans="1:13">
      <c r="A7" s="8">
        <v>228001</v>
      </c>
      <c r="B7" s="8" t="s">
        <v>127</v>
      </c>
      <c r="C7" s="34">
        <v>1000</v>
      </c>
      <c r="D7" s="35" t="s">
        <v>128</v>
      </c>
      <c r="E7" s="12" t="s">
        <v>29</v>
      </c>
      <c r="F7" s="13" t="s">
        <v>109</v>
      </c>
      <c r="G7" s="14" t="str">
        <f>B7</f>
        <v>教学管理</v>
      </c>
      <c r="H7" s="14">
        <f>C7</f>
        <v>1000</v>
      </c>
      <c r="I7" s="14" t="s">
        <v>110</v>
      </c>
      <c r="J7" s="25" t="s">
        <v>111</v>
      </c>
      <c r="K7" s="14" t="s">
        <v>33</v>
      </c>
      <c r="L7" s="14" t="s">
        <v>32</v>
      </c>
      <c r="M7" s="26"/>
    </row>
    <row r="8" s="1" customFormat="1" ht="25" customHeight="1" spans="1:13">
      <c r="A8" s="8"/>
      <c r="B8" s="8"/>
      <c r="C8" s="34"/>
      <c r="D8" s="35"/>
      <c r="E8" s="12"/>
      <c r="F8" s="13" t="s">
        <v>36</v>
      </c>
      <c r="G8" s="14" t="s">
        <v>37</v>
      </c>
      <c r="H8" s="14">
        <v>0</v>
      </c>
      <c r="I8" s="14" t="s">
        <v>40</v>
      </c>
      <c r="J8" s="27" t="s">
        <v>41</v>
      </c>
      <c r="K8" s="14" t="s">
        <v>39</v>
      </c>
      <c r="L8" s="14" t="s">
        <v>38</v>
      </c>
      <c r="M8" s="26"/>
    </row>
    <row r="9" s="1" customFormat="1" ht="25" customHeight="1" spans="1:13">
      <c r="A9" s="8"/>
      <c r="B9" s="8"/>
      <c r="C9" s="34"/>
      <c r="D9" s="35"/>
      <c r="E9" s="12"/>
      <c r="F9" s="13" t="s">
        <v>42</v>
      </c>
      <c r="G9" s="14" t="s">
        <v>43</v>
      </c>
      <c r="H9" s="14">
        <v>0</v>
      </c>
      <c r="I9" s="14" t="s">
        <v>44</v>
      </c>
      <c r="J9" s="27" t="s">
        <v>45</v>
      </c>
      <c r="K9" s="14" t="s">
        <v>39</v>
      </c>
      <c r="L9" s="14" t="s">
        <v>38</v>
      </c>
      <c r="M9" s="26"/>
    </row>
    <row r="10" s="1" customFormat="1" ht="25" customHeight="1" spans="1:13">
      <c r="A10" s="8"/>
      <c r="B10" s="8"/>
      <c r="C10" s="34"/>
      <c r="D10" s="35"/>
      <c r="E10" s="15" t="s">
        <v>112</v>
      </c>
      <c r="F10" s="36" t="s">
        <v>47</v>
      </c>
      <c r="G10" s="14" t="s">
        <v>129</v>
      </c>
      <c r="H10" s="14">
        <v>2</v>
      </c>
      <c r="I10" s="28" t="str">
        <f>"考核"&amp;G10&amp;"情况"</f>
        <v>考核每个二级学院取得教学成果情况</v>
      </c>
      <c r="J10" s="29" t="s">
        <v>114</v>
      </c>
      <c r="K10" s="14" t="s">
        <v>130</v>
      </c>
      <c r="L10" s="14" t="s">
        <v>38</v>
      </c>
      <c r="M10" s="26"/>
    </row>
    <row r="11" s="1" customFormat="1" ht="25" customHeight="1" spans="1:13">
      <c r="A11" s="8"/>
      <c r="B11" s="8"/>
      <c r="C11" s="34"/>
      <c r="D11" s="35"/>
      <c r="E11" s="17"/>
      <c r="F11" s="38"/>
      <c r="G11" s="41" t="s">
        <v>131</v>
      </c>
      <c r="H11" s="19">
        <v>9</v>
      </c>
      <c r="I11" s="28" t="str">
        <f>"考核"&amp;G11&amp;"情况"</f>
        <v>考核覆盖二级学院情况</v>
      </c>
      <c r="J11" s="29" t="s">
        <v>114</v>
      </c>
      <c r="K11" s="14" t="s">
        <v>49</v>
      </c>
      <c r="L11" s="14" t="s">
        <v>56</v>
      </c>
      <c r="M11" s="26"/>
    </row>
    <row r="12" s="1" customFormat="1" ht="25" customHeight="1" spans="1:13">
      <c r="A12" s="8"/>
      <c r="B12" s="8"/>
      <c r="C12" s="34"/>
      <c r="D12" s="35"/>
      <c r="E12" s="17"/>
      <c r="F12" s="40" t="s">
        <v>63</v>
      </c>
      <c r="G12" s="14" t="s">
        <v>69</v>
      </c>
      <c r="H12" s="14">
        <v>100</v>
      </c>
      <c r="I12" s="28" t="str">
        <f>"考核"&amp;G12&amp;"情况"</f>
        <v>考核经费使用合规率情况</v>
      </c>
      <c r="J12" s="30" t="str">
        <f>G12&amp;H12&amp;"%得7.5分，每下降1%，扣0.5分，扣完为止。"</f>
        <v>经费使用合规率100%得7.5分，每下降1%，扣0.5分，扣完为止。</v>
      </c>
      <c r="K12" s="14" t="s">
        <v>39</v>
      </c>
      <c r="L12" s="14" t="s">
        <v>56</v>
      </c>
      <c r="M12" s="26"/>
    </row>
    <row r="13" s="1" customFormat="1" ht="25" customHeight="1" spans="1:13">
      <c r="A13" s="8"/>
      <c r="B13" s="8"/>
      <c r="C13" s="34"/>
      <c r="D13" s="35"/>
      <c r="E13" s="21"/>
      <c r="F13" s="14" t="s">
        <v>71</v>
      </c>
      <c r="G13" s="14" t="s">
        <v>117</v>
      </c>
      <c r="H13" s="14" t="s">
        <v>74</v>
      </c>
      <c r="I13" s="25" t="s">
        <v>118</v>
      </c>
      <c r="J13" s="25" t="s">
        <v>119</v>
      </c>
      <c r="K13" s="14" t="s">
        <v>75</v>
      </c>
      <c r="L13" s="14" t="s">
        <v>73</v>
      </c>
      <c r="M13" s="31"/>
    </row>
    <row r="14" s="1" customFormat="1" ht="38" customHeight="1" spans="1:13">
      <c r="A14" s="8"/>
      <c r="B14" s="8"/>
      <c r="C14" s="34"/>
      <c r="D14" s="35"/>
      <c r="E14" s="12" t="s">
        <v>120</v>
      </c>
      <c r="F14" s="14" t="s">
        <v>30</v>
      </c>
      <c r="G14" s="14" t="s">
        <v>132</v>
      </c>
      <c r="H14" s="14" t="s">
        <v>80</v>
      </c>
      <c r="I14" s="25" t="s">
        <v>81</v>
      </c>
      <c r="J14" s="25" t="s">
        <v>82</v>
      </c>
      <c r="K14" s="14" t="s">
        <v>75</v>
      </c>
      <c r="L14" s="14" t="s">
        <v>73</v>
      </c>
      <c r="M14" s="32"/>
    </row>
    <row r="15" s="1" customFormat="1" ht="36" customHeight="1" spans="1:13">
      <c r="A15" s="8"/>
      <c r="B15" s="8"/>
      <c r="C15" s="34"/>
      <c r="D15" s="35"/>
      <c r="E15" s="12"/>
      <c r="F15" s="14" t="s">
        <v>83</v>
      </c>
      <c r="G15" s="14" t="s">
        <v>133</v>
      </c>
      <c r="H15" s="14" t="s">
        <v>80</v>
      </c>
      <c r="I15" s="25" t="s">
        <v>85</v>
      </c>
      <c r="J15" s="25" t="s">
        <v>86</v>
      </c>
      <c r="K15" s="14" t="s">
        <v>75</v>
      </c>
      <c r="L15" s="14" t="s">
        <v>73</v>
      </c>
      <c r="M15" s="31"/>
    </row>
    <row r="16" s="1" customFormat="1" ht="31" customHeight="1" spans="1:13">
      <c r="A16" s="8"/>
      <c r="B16" s="8"/>
      <c r="C16" s="34"/>
      <c r="D16" s="35"/>
      <c r="E16" s="12"/>
      <c r="F16" s="13" t="s">
        <v>87</v>
      </c>
      <c r="G16" s="22" t="s">
        <v>134</v>
      </c>
      <c r="H16" s="14" t="s">
        <v>80</v>
      </c>
      <c r="I16" s="25" t="s">
        <v>89</v>
      </c>
      <c r="J16" s="25" t="s">
        <v>82</v>
      </c>
      <c r="K16" s="14" t="s">
        <v>75</v>
      </c>
      <c r="L16" s="14" t="s">
        <v>73</v>
      </c>
      <c r="M16" s="26"/>
    </row>
    <row r="17" s="1" customFormat="1" ht="25" customHeight="1" spans="1:13">
      <c r="A17" s="8"/>
      <c r="B17" s="8"/>
      <c r="C17" s="34"/>
      <c r="D17" s="35"/>
      <c r="E17" s="12"/>
      <c r="F17" s="13" t="s">
        <v>90</v>
      </c>
      <c r="G17" s="14" t="s">
        <v>135</v>
      </c>
      <c r="H17" s="14" t="s">
        <v>80</v>
      </c>
      <c r="I17" s="25" t="s">
        <v>92</v>
      </c>
      <c r="J17" s="25" t="s">
        <v>86</v>
      </c>
      <c r="K17" s="14" t="s">
        <v>75</v>
      </c>
      <c r="L17" s="14" t="s">
        <v>73</v>
      </c>
      <c r="M17" s="26"/>
    </row>
    <row r="18" s="1" customFormat="1" ht="25" customHeight="1" spans="1:13">
      <c r="A18" s="8"/>
      <c r="B18" s="8"/>
      <c r="C18" s="34"/>
      <c r="D18" s="35"/>
      <c r="E18" s="12" t="s">
        <v>93</v>
      </c>
      <c r="F18" s="13" t="s">
        <v>94</v>
      </c>
      <c r="G18" s="14" t="s">
        <v>136</v>
      </c>
      <c r="H18" s="14">
        <v>90</v>
      </c>
      <c r="I18" s="28" t="str">
        <f>"考核"&amp;G18&amp;"情况"</f>
        <v>考核学生满意度情况</v>
      </c>
      <c r="J18" s="25" t="s">
        <v>126</v>
      </c>
      <c r="K18" s="14" t="s">
        <v>39</v>
      </c>
      <c r="L18" s="14" t="s">
        <v>38</v>
      </c>
      <c r="M18" s="26"/>
    </row>
  </sheetData>
  <mergeCells count="16">
    <mergeCell ref="A2:M2"/>
    <mergeCell ref="A3:M3"/>
    <mergeCell ref="L4:M4"/>
    <mergeCell ref="E5:M5"/>
    <mergeCell ref="A5:A6"/>
    <mergeCell ref="A7:A18"/>
    <mergeCell ref="B5:B6"/>
    <mergeCell ref="B7:B18"/>
    <mergeCell ref="C5:C6"/>
    <mergeCell ref="C7:C18"/>
    <mergeCell ref="D5:D6"/>
    <mergeCell ref="D7:D18"/>
    <mergeCell ref="E7:E9"/>
    <mergeCell ref="E10:E13"/>
    <mergeCell ref="E14:E17"/>
    <mergeCell ref="F10:F11"/>
  </mergeCell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tabColor rgb="FFFFFF00"/>
  </sheetPr>
  <dimension ref="A1:M19"/>
  <sheetViews>
    <sheetView zoomScale="130" zoomScaleNormal="130" topLeftCell="A8" workbookViewId="0">
      <selection activeCell="G17" sqref="G17"/>
    </sheetView>
  </sheetViews>
  <sheetFormatPr defaultColWidth="9" defaultRowHeight="12"/>
  <cols>
    <col min="1" max="1" width="9" style="1"/>
    <col min="2" max="2" width="10.2583333333333" style="1" customWidth="1"/>
    <col min="3" max="3" width="9.375" style="1"/>
    <col min="4" max="5" width="9" style="1"/>
    <col min="6" max="6" width="15.5416666666667" style="1" customWidth="1"/>
    <col min="7" max="7" width="32.125" style="1" customWidth="1"/>
    <col min="8" max="8" width="9" style="1"/>
    <col min="9" max="9" width="26.0916666666667" style="1" customWidth="1"/>
    <col min="10" max="10" width="36.5416666666667" style="1" customWidth="1"/>
    <col min="11" max="16384" width="9" style="1"/>
  </cols>
  <sheetData>
    <row r="1" s="1" customFormat="1" spans="1:13">
      <c r="A1" s="2"/>
      <c r="B1" s="2"/>
      <c r="C1" s="2"/>
      <c r="D1" s="2"/>
      <c r="E1" s="3"/>
      <c r="F1" s="2"/>
      <c r="G1" s="2"/>
      <c r="H1" s="3"/>
      <c r="I1" s="3"/>
      <c r="J1" s="3"/>
      <c r="K1" s="3"/>
      <c r="L1" s="2"/>
      <c r="M1" s="3"/>
    </row>
    <row r="2" s="1" customFormat="1" spans="1:13">
      <c r="A2" s="4" t="s">
        <v>97</v>
      </c>
      <c r="B2" s="4"/>
      <c r="C2" s="4"/>
      <c r="D2" s="4"/>
      <c r="E2" s="4"/>
      <c r="F2" s="4"/>
      <c r="G2" s="4"/>
      <c r="H2" s="4"/>
      <c r="I2" s="4"/>
      <c r="J2" s="4"/>
      <c r="K2" s="4"/>
      <c r="L2" s="4"/>
      <c r="M2" s="4"/>
    </row>
    <row r="3" s="1" customFormat="1" spans="1:13">
      <c r="A3" s="5" t="s">
        <v>98</v>
      </c>
      <c r="B3" s="5"/>
      <c r="C3" s="5"/>
      <c r="D3" s="5"/>
      <c r="E3" s="5"/>
      <c r="F3" s="5"/>
      <c r="G3" s="5"/>
      <c r="H3" s="5"/>
      <c r="I3" s="5"/>
      <c r="J3" s="5"/>
      <c r="K3" s="5"/>
      <c r="L3" s="5"/>
      <c r="M3" s="5"/>
    </row>
    <row r="4" s="1" customFormat="1" spans="1:13">
      <c r="A4" s="2"/>
      <c r="B4" s="2"/>
      <c r="C4" s="2"/>
      <c r="D4" s="2"/>
      <c r="E4" s="3"/>
      <c r="F4" s="2"/>
      <c r="G4" s="2"/>
      <c r="H4" s="3"/>
      <c r="I4" s="3"/>
      <c r="J4" s="3"/>
      <c r="K4" s="3"/>
      <c r="L4" s="24" t="s">
        <v>1</v>
      </c>
      <c r="M4" s="24"/>
    </row>
    <row r="5" s="1" customFormat="1" ht="25" customHeight="1" spans="1:13">
      <c r="A5" s="6" t="s">
        <v>99</v>
      </c>
      <c r="B5" s="6" t="s">
        <v>100</v>
      </c>
      <c r="C5" s="6" t="s">
        <v>101</v>
      </c>
      <c r="D5" s="6" t="s">
        <v>102</v>
      </c>
      <c r="E5" s="6" t="s">
        <v>103</v>
      </c>
      <c r="F5" s="6"/>
      <c r="G5" s="6"/>
      <c r="H5" s="6"/>
      <c r="I5" s="6"/>
      <c r="J5" s="6"/>
      <c r="K5" s="6"/>
      <c r="L5" s="6"/>
      <c r="M5" s="6"/>
    </row>
    <row r="6" s="1" customFormat="1" ht="32" customHeight="1" spans="1:13">
      <c r="A6" s="7"/>
      <c r="B6" s="7"/>
      <c r="C6" s="7"/>
      <c r="D6" s="7"/>
      <c r="E6" s="7" t="s">
        <v>17</v>
      </c>
      <c r="F6" s="7" t="s">
        <v>18</v>
      </c>
      <c r="G6" s="7" t="s">
        <v>19</v>
      </c>
      <c r="H6" s="7" t="s">
        <v>21</v>
      </c>
      <c r="I6" s="7" t="s">
        <v>104</v>
      </c>
      <c r="J6" s="7" t="s">
        <v>105</v>
      </c>
      <c r="K6" s="7" t="s">
        <v>106</v>
      </c>
      <c r="L6" s="7" t="s">
        <v>20</v>
      </c>
      <c r="M6" s="7" t="s">
        <v>25</v>
      </c>
    </row>
    <row r="7" s="1" customFormat="1" ht="25" customHeight="1" spans="1:13">
      <c r="A7" s="8">
        <v>228001</v>
      </c>
      <c r="B7" s="8" t="s">
        <v>137</v>
      </c>
      <c r="C7" s="34">
        <v>300</v>
      </c>
      <c r="D7" s="35" t="s">
        <v>138</v>
      </c>
      <c r="E7" s="12" t="s">
        <v>29</v>
      </c>
      <c r="F7" s="13" t="s">
        <v>109</v>
      </c>
      <c r="G7" s="14" t="str">
        <f>B7</f>
        <v>科研创新</v>
      </c>
      <c r="H7" s="14">
        <f>C7</f>
        <v>300</v>
      </c>
      <c r="I7" s="14" t="s">
        <v>110</v>
      </c>
      <c r="J7" s="25" t="s">
        <v>111</v>
      </c>
      <c r="K7" s="14" t="s">
        <v>33</v>
      </c>
      <c r="L7" s="14" t="s">
        <v>32</v>
      </c>
      <c r="M7" s="26"/>
    </row>
    <row r="8" s="1" customFormat="1" ht="25" customHeight="1" spans="1:13">
      <c r="A8" s="8"/>
      <c r="B8" s="8"/>
      <c r="C8" s="34"/>
      <c r="D8" s="35"/>
      <c r="E8" s="12"/>
      <c r="F8" s="13" t="s">
        <v>36</v>
      </c>
      <c r="G8" s="14" t="s">
        <v>37</v>
      </c>
      <c r="H8" s="14">
        <v>0</v>
      </c>
      <c r="I8" s="14" t="s">
        <v>40</v>
      </c>
      <c r="J8" s="27" t="s">
        <v>41</v>
      </c>
      <c r="K8" s="14" t="s">
        <v>39</v>
      </c>
      <c r="L8" s="14" t="s">
        <v>38</v>
      </c>
      <c r="M8" s="26"/>
    </row>
    <row r="9" s="1" customFormat="1" ht="25" customHeight="1" spans="1:13">
      <c r="A9" s="8"/>
      <c r="B9" s="8"/>
      <c r="C9" s="34"/>
      <c r="D9" s="35"/>
      <c r="E9" s="12"/>
      <c r="F9" s="13" t="s">
        <v>42</v>
      </c>
      <c r="G9" s="14" t="s">
        <v>43</v>
      </c>
      <c r="H9" s="14">
        <v>0</v>
      </c>
      <c r="I9" s="14" t="s">
        <v>44</v>
      </c>
      <c r="J9" s="27" t="s">
        <v>45</v>
      </c>
      <c r="K9" s="14" t="s">
        <v>39</v>
      </c>
      <c r="L9" s="14" t="s">
        <v>38</v>
      </c>
      <c r="M9" s="26"/>
    </row>
    <row r="10" s="1" customFormat="1" ht="25" customHeight="1" spans="1:13">
      <c r="A10" s="8"/>
      <c r="B10" s="8"/>
      <c r="C10" s="34"/>
      <c r="D10" s="35"/>
      <c r="E10" s="15" t="s">
        <v>112</v>
      </c>
      <c r="F10" s="36" t="s">
        <v>47</v>
      </c>
      <c r="G10" s="19" t="s">
        <v>139</v>
      </c>
      <c r="H10" s="19">
        <v>2</v>
      </c>
      <c r="I10" s="28" t="str">
        <f>"考核"&amp;G10&amp;"情况"</f>
        <v>考核科技创新和科学普及活动数量情况</v>
      </c>
      <c r="J10" s="29" t="s">
        <v>140</v>
      </c>
      <c r="K10" s="14" t="s">
        <v>59</v>
      </c>
      <c r="L10" s="14" t="s">
        <v>38</v>
      </c>
      <c r="M10" s="26"/>
    </row>
    <row r="11" s="1" customFormat="1" ht="25" customHeight="1" spans="1:13">
      <c r="A11" s="8"/>
      <c r="B11" s="8"/>
      <c r="C11" s="34"/>
      <c r="D11" s="35"/>
      <c r="E11" s="17"/>
      <c r="F11" s="37"/>
      <c r="G11" s="19" t="s">
        <v>141</v>
      </c>
      <c r="H11" s="19">
        <v>50</v>
      </c>
      <c r="I11" s="28" t="str">
        <f>"考核"&amp;G11&amp;"情况"</f>
        <v>考核科研项目申报数量情况</v>
      </c>
      <c r="J11" s="29" t="s">
        <v>140</v>
      </c>
      <c r="K11" s="14" t="s">
        <v>49</v>
      </c>
      <c r="L11" s="14" t="s">
        <v>38</v>
      </c>
      <c r="M11" s="26"/>
    </row>
    <row r="12" s="1" customFormat="1" ht="25" customHeight="1" spans="1:13">
      <c r="A12" s="8"/>
      <c r="B12" s="8"/>
      <c r="C12" s="34"/>
      <c r="D12" s="35"/>
      <c r="E12" s="17"/>
      <c r="F12" s="38"/>
      <c r="G12" s="19" t="s">
        <v>142</v>
      </c>
      <c r="H12" s="19">
        <v>10</v>
      </c>
      <c r="I12" s="28" t="str">
        <f>"考核"&amp;G12&amp;"情况"</f>
        <v>考核科研能力提升培训情况</v>
      </c>
      <c r="J12" s="29" t="s">
        <v>140</v>
      </c>
      <c r="K12" s="14" t="s">
        <v>59</v>
      </c>
      <c r="L12" s="14" t="s">
        <v>38</v>
      </c>
      <c r="M12" s="26"/>
    </row>
    <row r="13" s="1" customFormat="1" ht="25" customHeight="1" spans="1:13">
      <c r="A13" s="8"/>
      <c r="B13" s="8"/>
      <c r="C13" s="34"/>
      <c r="D13" s="35"/>
      <c r="E13" s="17"/>
      <c r="F13" s="40" t="s">
        <v>63</v>
      </c>
      <c r="G13" s="14" t="s">
        <v>69</v>
      </c>
      <c r="H13" s="14">
        <v>100</v>
      </c>
      <c r="I13" s="28" t="str">
        <f>"考核"&amp;G13&amp;"情况"</f>
        <v>考核经费使用合规率情况</v>
      </c>
      <c r="J13" s="30" t="str">
        <f>G13&amp;H13&amp;"%得6分，每下降1%，扣0.5分，扣完为止。"</f>
        <v>经费使用合规率100%得6分，每下降1%，扣0.5分，扣完为止。</v>
      </c>
      <c r="K13" s="14" t="s">
        <v>39</v>
      </c>
      <c r="L13" s="14" t="s">
        <v>56</v>
      </c>
      <c r="M13" s="26"/>
    </row>
    <row r="14" s="1" customFormat="1" ht="25" customHeight="1" spans="1:13">
      <c r="A14" s="8"/>
      <c r="B14" s="8"/>
      <c r="C14" s="34"/>
      <c r="D14" s="35"/>
      <c r="E14" s="21"/>
      <c r="F14" s="14" t="s">
        <v>71</v>
      </c>
      <c r="G14" s="14" t="s">
        <v>117</v>
      </c>
      <c r="H14" s="14" t="s">
        <v>74</v>
      </c>
      <c r="I14" s="25" t="s">
        <v>118</v>
      </c>
      <c r="J14" s="25" t="s">
        <v>143</v>
      </c>
      <c r="K14" s="14" t="s">
        <v>75</v>
      </c>
      <c r="L14" s="14" t="s">
        <v>73</v>
      </c>
      <c r="M14" s="31"/>
    </row>
    <row r="15" s="1" customFormat="1" ht="47" customHeight="1" spans="1:13">
      <c r="A15" s="8"/>
      <c r="B15" s="8"/>
      <c r="C15" s="34"/>
      <c r="D15" s="35"/>
      <c r="E15" s="12" t="s">
        <v>120</v>
      </c>
      <c r="F15" s="14" t="s">
        <v>30</v>
      </c>
      <c r="G15" s="14" t="s">
        <v>144</v>
      </c>
      <c r="H15" s="14" t="s">
        <v>80</v>
      </c>
      <c r="I15" s="25" t="s">
        <v>81</v>
      </c>
      <c r="J15" s="25" t="s">
        <v>82</v>
      </c>
      <c r="K15" s="14" t="s">
        <v>75</v>
      </c>
      <c r="L15" s="14" t="s">
        <v>73</v>
      </c>
      <c r="M15" s="32"/>
    </row>
    <row r="16" s="1" customFormat="1" ht="53" customHeight="1" spans="1:13">
      <c r="A16" s="8"/>
      <c r="B16" s="8"/>
      <c r="C16" s="34"/>
      <c r="D16" s="35"/>
      <c r="E16" s="12"/>
      <c r="F16" s="14" t="s">
        <v>83</v>
      </c>
      <c r="G16" s="23" t="s">
        <v>145</v>
      </c>
      <c r="H16" s="14" t="s">
        <v>80</v>
      </c>
      <c r="I16" s="25" t="s">
        <v>85</v>
      </c>
      <c r="J16" s="25" t="s">
        <v>86</v>
      </c>
      <c r="K16" s="14" t="s">
        <v>75</v>
      </c>
      <c r="L16" s="14" t="s">
        <v>73</v>
      </c>
      <c r="M16" s="31"/>
    </row>
    <row r="17" s="1" customFormat="1" ht="25" customHeight="1" spans="1:13">
      <c r="A17" s="8"/>
      <c r="B17" s="8"/>
      <c r="C17" s="34"/>
      <c r="D17" s="35"/>
      <c r="E17" s="12"/>
      <c r="F17" s="13" t="s">
        <v>87</v>
      </c>
      <c r="G17" s="23" t="s">
        <v>146</v>
      </c>
      <c r="H17" s="14" t="s">
        <v>80</v>
      </c>
      <c r="I17" s="25" t="s">
        <v>89</v>
      </c>
      <c r="J17" s="25" t="s">
        <v>82</v>
      </c>
      <c r="K17" s="14" t="s">
        <v>75</v>
      </c>
      <c r="L17" s="14" t="s">
        <v>73</v>
      </c>
      <c r="M17" s="26"/>
    </row>
    <row r="18" s="1" customFormat="1" ht="25" customHeight="1" spans="1:13">
      <c r="A18" s="8"/>
      <c r="B18" s="8"/>
      <c r="C18" s="34"/>
      <c r="D18" s="35"/>
      <c r="E18" s="12"/>
      <c r="F18" s="13" t="s">
        <v>90</v>
      </c>
      <c r="G18" s="14" t="s">
        <v>147</v>
      </c>
      <c r="H18" s="14" t="s">
        <v>80</v>
      </c>
      <c r="I18" s="25" t="s">
        <v>92</v>
      </c>
      <c r="J18" s="25" t="s">
        <v>86</v>
      </c>
      <c r="K18" s="14" t="s">
        <v>75</v>
      </c>
      <c r="L18" s="14" t="s">
        <v>73</v>
      </c>
      <c r="M18" s="26"/>
    </row>
    <row r="19" s="1" customFormat="1" ht="25" customHeight="1" spans="1:13">
      <c r="A19" s="8"/>
      <c r="B19" s="8"/>
      <c r="C19" s="34"/>
      <c r="D19" s="35"/>
      <c r="E19" s="12" t="s">
        <v>93</v>
      </c>
      <c r="F19" s="13" t="s">
        <v>94</v>
      </c>
      <c r="G19" s="14" t="s">
        <v>148</v>
      </c>
      <c r="H19" s="14">
        <v>90</v>
      </c>
      <c r="I19" s="28" t="str">
        <f>"考核"&amp;G19&amp;"情况"</f>
        <v>考核科研主体满意度情况</v>
      </c>
      <c r="J19" s="25" t="s">
        <v>126</v>
      </c>
      <c r="K19" s="14" t="s">
        <v>39</v>
      </c>
      <c r="L19" s="14" t="s">
        <v>38</v>
      </c>
      <c r="M19" s="26"/>
    </row>
  </sheetData>
  <mergeCells count="16">
    <mergeCell ref="A2:M2"/>
    <mergeCell ref="A3:M3"/>
    <mergeCell ref="L4:M4"/>
    <mergeCell ref="E5:M5"/>
    <mergeCell ref="A5:A6"/>
    <mergeCell ref="A7:A19"/>
    <mergeCell ref="B5:B6"/>
    <mergeCell ref="B7:B19"/>
    <mergeCell ref="C5:C6"/>
    <mergeCell ref="C7:C19"/>
    <mergeCell ref="D5:D6"/>
    <mergeCell ref="D7:D19"/>
    <mergeCell ref="E7:E9"/>
    <mergeCell ref="E10:E14"/>
    <mergeCell ref="E15:E18"/>
    <mergeCell ref="F10:F12"/>
  </mergeCell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5">
    <tabColor rgb="FFFFFF00"/>
  </sheetPr>
  <dimension ref="A1:M24"/>
  <sheetViews>
    <sheetView zoomScale="110" zoomScaleNormal="110" topLeftCell="A9" workbookViewId="0">
      <selection activeCell="G22" sqref="G22"/>
    </sheetView>
  </sheetViews>
  <sheetFormatPr defaultColWidth="9" defaultRowHeight="12"/>
  <cols>
    <col min="1" max="1" width="9" style="1"/>
    <col min="2" max="2" width="10.2583333333333" style="1" customWidth="1"/>
    <col min="3" max="3" width="9.375" style="1"/>
    <col min="4" max="5" width="9" style="1"/>
    <col min="6" max="6" width="15.5416666666667" style="1" customWidth="1"/>
    <col min="7" max="7" width="34.125" style="1" customWidth="1"/>
    <col min="8" max="8" width="9" style="1"/>
    <col min="9" max="9" width="26.0916666666667" style="1" customWidth="1"/>
    <col min="10" max="10" width="36.5416666666667" style="1" customWidth="1"/>
    <col min="11" max="16384" width="9" style="1"/>
  </cols>
  <sheetData>
    <row r="1" s="1" customFormat="1" spans="1:13">
      <c r="A1" s="2"/>
      <c r="B1" s="2"/>
      <c r="C1" s="2"/>
      <c r="D1" s="2"/>
      <c r="E1" s="3"/>
      <c r="F1" s="2"/>
      <c r="G1" s="2"/>
      <c r="H1" s="3"/>
      <c r="I1" s="3"/>
      <c r="J1" s="3"/>
      <c r="K1" s="3"/>
      <c r="L1" s="2"/>
      <c r="M1" s="3"/>
    </row>
    <row r="2" s="1" customFormat="1" spans="1:13">
      <c r="A2" s="4" t="s">
        <v>97</v>
      </c>
      <c r="B2" s="4"/>
      <c r="C2" s="4"/>
      <c r="D2" s="4"/>
      <c r="E2" s="4"/>
      <c r="F2" s="4"/>
      <c r="G2" s="4"/>
      <c r="H2" s="4"/>
      <c r="I2" s="4"/>
      <c r="J2" s="4"/>
      <c r="K2" s="4"/>
      <c r="L2" s="4"/>
      <c r="M2" s="4"/>
    </row>
    <row r="3" s="1" customFormat="1" spans="1:13">
      <c r="A3" s="5" t="s">
        <v>98</v>
      </c>
      <c r="B3" s="5"/>
      <c r="C3" s="5"/>
      <c r="D3" s="5"/>
      <c r="E3" s="5"/>
      <c r="F3" s="5"/>
      <c r="G3" s="5"/>
      <c r="H3" s="5"/>
      <c r="I3" s="5"/>
      <c r="J3" s="5"/>
      <c r="K3" s="5"/>
      <c r="L3" s="5"/>
      <c r="M3" s="5"/>
    </row>
    <row r="4" s="1" customFormat="1" spans="1:13">
      <c r="A4" s="2"/>
      <c r="B4" s="2"/>
      <c r="C4" s="2"/>
      <c r="D4" s="2"/>
      <c r="E4" s="3"/>
      <c r="F4" s="2"/>
      <c r="G4" s="2"/>
      <c r="H4" s="3"/>
      <c r="I4" s="3"/>
      <c r="J4" s="3"/>
      <c r="K4" s="3"/>
      <c r="L4" s="24" t="s">
        <v>1</v>
      </c>
      <c r="M4" s="24"/>
    </row>
    <row r="5" s="1" customFormat="1" ht="25" customHeight="1" spans="1:13">
      <c r="A5" s="6" t="s">
        <v>99</v>
      </c>
      <c r="B5" s="6" t="s">
        <v>100</v>
      </c>
      <c r="C5" s="6" t="s">
        <v>101</v>
      </c>
      <c r="D5" s="6" t="s">
        <v>102</v>
      </c>
      <c r="E5" s="6" t="s">
        <v>103</v>
      </c>
      <c r="F5" s="6"/>
      <c r="G5" s="6"/>
      <c r="H5" s="6"/>
      <c r="I5" s="6"/>
      <c r="J5" s="6"/>
      <c r="K5" s="6"/>
      <c r="L5" s="6"/>
      <c r="M5" s="6"/>
    </row>
    <row r="6" s="1" customFormat="1" ht="32" customHeight="1" spans="1:13">
      <c r="A6" s="7"/>
      <c r="B6" s="7"/>
      <c r="C6" s="7"/>
      <c r="D6" s="7"/>
      <c r="E6" s="7" t="s">
        <v>17</v>
      </c>
      <c r="F6" s="7" t="s">
        <v>18</v>
      </c>
      <c r="G6" s="7" t="s">
        <v>19</v>
      </c>
      <c r="H6" s="7" t="s">
        <v>21</v>
      </c>
      <c r="I6" s="7" t="s">
        <v>104</v>
      </c>
      <c r="J6" s="7" t="s">
        <v>105</v>
      </c>
      <c r="K6" s="7" t="s">
        <v>106</v>
      </c>
      <c r="L6" s="7" t="s">
        <v>20</v>
      </c>
      <c r="M6" s="7" t="s">
        <v>25</v>
      </c>
    </row>
    <row r="7" s="1" customFormat="1" ht="25" customHeight="1" spans="1:13">
      <c r="A7" s="8">
        <v>228001</v>
      </c>
      <c r="B7" s="8" t="s">
        <v>149</v>
      </c>
      <c r="C7" s="34">
        <v>50</v>
      </c>
      <c r="D7" s="35" t="s">
        <v>150</v>
      </c>
      <c r="E7" s="12" t="s">
        <v>29</v>
      </c>
      <c r="F7" s="13" t="s">
        <v>109</v>
      </c>
      <c r="G7" s="14" t="str">
        <f>B7</f>
        <v>南繁基地建设</v>
      </c>
      <c r="H7" s="14">
        <f>C7</f>
        <v>50</v>
      </c>
      <c r="I7" s="14" t="s">
        <v>110</v>
      </c>
      <c r="J7" s="25" t="s">
        <v>111</v>
      </c>
      <c r="K7" s="14" t="s">
        <v>33</v>
      </c>
      <c r="L7" s="14" t="s">
        <v>32</v>
      </c>
      <c r="M7" s="26"/>
    </row>
    <row r="8" s="1" customFormat="1" ht="25" customHeight="1" spans="1:13">
      <c r="A8" s="8"/>
      <c r="B8" s="8"/>
      <c r="C8" s="34"/>
      <c r="D8" s="35"/>
      <c r="E8" s="12"/>
      <c r="F8" s="13" t="s">
        <v>36</v>
      </c>
      <c r="G8" s="14" t="s">
        <v>37</v>
      </c>
      <c r="H8" s="14">
        <v>0</v>
      </c>
      <c r="I8" s="14" t="s">
        <v>40</v>
      </c>
      <c r="J8" s="27" t="s">
        <v>41</v>
      </c>
      <c r="K8" s="14" t="s">
        <v>39</v>
      </c>
      <c r="L8" s="14" t="s">
        <v>38</v>
      </c>
      <c r="M8" s="26"/>
    </row>
    <row r="9" s="1" customFormat="1" ht="25" customHeight="1" spans="1:13">
      <c r="A9" s="8"/>
      <c r="B9" s="8"/>
      <c r="C9" s="34"/>
      <c r="D9" s="35"/>
      <c r="E9" s="12"/>
      <c r="F9" s="13" t="s">
        <v>42</v>
      </c>
      <c r="G9" s="14" t="s">
        <v>43</v>
      </c>
      <c r="H9" s="14">
        <v>0</v>
      </c>
      <c r="I9" s="14" t="s">
        <v>44</v>
      </c>
      <c r="J9" s="27" t="s">
        <v>45</v>
      </c>
      <c r="K9" s="14" t="s">
        <v>39</v>
      </c>
      <c r="L9" s="14" t="s">
        <v>38</v>
      </c>
      <c r="M9" s="26"/>
    </row>
    <row r="10" s="1" customFormat="1" ht="25" customHeight="1" spans="1:13">
      <c r="A10" s="8"/>
      <c r="B10" s="8"/>
      <c r="C10" s="34"/>
      <c r="D10" s="35"/>
      <c r="E10" s="15" t="s">
        <v>112</v>
      </c>
      <c r="F10" s="36" t="s">
        <v>47</v>
      </c>
      <c r="G10" s="14" t="s">
        <v>151</v>
      </c>
      <c r="H10" s="14">
        <v>3</v>
      </c>
      <c r="I10" s="28" t="str">
        <f t="shared" ref="I10:I12" si="0">"考核"&amp;G10&amp;"情况"</f>
        <v>考核开展农业生产类技术指导情况</v>
      </c>
      <c r="J10" s="29" t="s">
        <v>152</v>
      </c>
      <c r="K10" s="14" t="s">
        <v>59</v>
      </c>
      <c r="L10" s="14" t="s">
        <v>38</v>
      </c>
      <c r="M10" s="26"/>
    </row>
    <row r="11" s="1" customFormat="1" ht="25" customHeight="1" spans="1:13">
      <c r="A11" s="8"/>
      <c r="B11" s="8"/>
      <c r="C11" s="34"/>
      <c r="D11" s="35"/>
      <c r="E11" s="17"/>
      <c r="F11" s="37"/>
      <c r="G11" s="14" t="s">
        <v>153</v>
      </c>
      <c r="H11" s="14">
        <v>2</v>
      </c>
      <c r="I11" s="28" t="str">
        <f t="shared" si="0"/>
        <v>考核农作物新品种培育情况</v>
      </c>
      <c r="J11" s="29" t="s">
        <v>152</v>
      </c>
      <c r="K11" s="14" t="s">
        <v>49</v>
      </c>
      <c r="L11" s="14" t="s">
        <v>38</v>
      </c>
      <c r="M11" s="26"/>
    </row>
    <row r="12" s="1" customFormat="1" ht="25" customHeight="1" spans="1:13">
      <c r="A12" s="8"/>
      <c r="B12" s="8"/>
      <c r="C12" s="34"/>
      <c r="D12" s="35"/>
      <c r="E12" s="17"/>
      <c r="F12" s="37"/>
      <c r="G12" s="14" t="s">
        <v>154</v>
      </c>
      <c r="H12" s="14">
        <v>2</v>
      </c>
      <c r="I12" s="28" t="str">
        <f t="shared" si="0"/>
        <v>考核完成植物新品种保护申请情况</v>
      </c>
      <c r="J12" s="29" t="s">
        <v>152</v>
      </c>
      <c r="K12" s="14" t="s">
        <v>49</v>
      </c>
      <c r="L12" s="14" t="s">
        <v>38</v>
      </c>
      <c r="M12" s="26"/>
    </row>
    <row r="13" s="1" customFormat="1" ht="25" customHeight="1" spans="1:13">
      <c r="A13" s="8"/>
      <c r="B13" s="8"/>
      <c r="C13" s="34"/>
      <c r="D13" s="35"/>
      <c r="E13" s="17"/>
      <c r="F13" s="37"/>
      <c r="G13" s="19" t="s">
        <v>155</v>
      </c>
      <c r="H13" s="19">
        <v>30</v>
      </c>
      <c r="I13" s="28" t="str">
        <f t="shared" ref="I13:I18" si="1">"考核"&amp;G13&amp;"情况"</f>
        <v>考核指导楚怡工匠学生实习实训数情况</v>
      </c>
      <c r="J13" s="29" t="s">
        <v>152</v>
      </c>
      <c r="K13" s="14" t="s">
        <v>156</v>
      </c>
      <c r="L13" s="14" t="s">
        <v>38</v>
      </c>
      <c r="M13" s="26"/>
    </row>
    <row r="14" s="1" customFormat="1" ht="25" customHeight="1" spans="1:13">
      <c r="A14" s="8"/>
      <c r="B14" s="8"/>
      <c r="C14" s="34"/>
      <c r="D14" s="35"/>
      <c r="E14" s="17"/>
      <c r="F14" s="37"/>
      <c r="G14" s="19" t="s">
        <v>157</v>
      </c>
      <c r="H14" s="19">
        <v>1</v>
      </c>
      <c r="I14" s="28" t="str">
        <f t="shared" si="1"/>
        <v>考核基地检查次数情况</v>
      </c>
      <c r="J14" s="29" t="s">
        <v>152</v>
      </c>
      <c r="K14" s="14" t="s">
        <v>158</v>
      </c>
      <c r="L14" s="14" t="s">
        <v>38</v>
      </c>
      <c r="M14" s="26"/>
    </row>
    <row r="15" s="1" customFormat="1" ht="25" customHeight="1" spans="1:13">
      <c r="A15" s="8"/>
      <c r="B15" s="8"/>
      <c r="C15" s="34"/>
      <c r="D15" s="35"/>
      <c r="E15" s="17"/>
      <c r="F15" s="38"/>
      <c r="G15" s="19" t="s">
        <v>159</v>
      </c>
      <c r="H15" s="19">
        <v>1</v>
      </c>
      <c r="I15" s="28" t="str">
        <f t="shared" si="1"/>
        <v>考核发表论文情况</v>
      </c>
      <c r="J15" s="29" t="s">
        <v>152</v>
      </c>
      <c r="K15" s="14" t="s">
        <v>160</v>
      </c>
      <c r="L15" s="14" t="s">
        <v>38</v>
      </c>
      <c r="M15" s="26"/>
    </row>
    <row r="16" s="1" customFormat="1" ht="25" customHeight="1" spans="1:13">
      <c r="A16" s="8"/>
      <c r="B16" s="8"/>
      <c r="C16" s="34"/>
      <c r="D16" s="35"/>
      <c r="E16" s="17"/>
      <c r="F16" s="20" t="s">
        <v>63</v>
      </c>
      <c r="G16" s="19" t="s">
        <v>161</v>
      </c>
      <c r="H16" s="19">
        <v>100</v>
      </c>
      <c r="I16" s="28" t="str">
        <f t="shared" si="1"/>
        <v>考核论文通过率情况</v>
      </c>
      <c r="J16" s="30" t="str">
        <f t="shared" ref="J16:J18" si="2">G16&amp;H16&amp;"%得3分，每下降1%，扣0.5分，扣完为止。"</f>
        <v>论文通过率100%得3分，每下降1%，扣0.5分，扣完为止。</v>
      </c>
      <c r="K16" s="14" t="s">
        <v>39</v>
      </c>
      <c r="L16" s="14" t="s">
        <v>56</v>
      </c>
      <c r="M16" s="26"/>
    </row>
    <row r="17" s="1" customFormat="1" ht="25" customHeight="1" spans="1:13">
      <c r="A17" s="8"/>
      <c r="B17" s="8"/>
      <c r="C17" s="34"/>
      <c r="D17" s="35"/>
      <c r="E17" s="17"/>
      <c r="F17" s="20"/>
      <c r="G17" s="19" t="s">
        <v>162</v>
      </c>
      <c r="H17" s="19">
        <v>100</v>
      </c>
      <c r="I17" s="28" t="str">
        <f t="shared" si="1"/>
        <v>考核南繁科研用房验收合格率情况</v>
      </c>
      <c r="J17" s="30" t="str">
        <f t="shared" si="2"/>
        <v>南繁科研用房验收合格率100%得3分，每下降1%，扣0.5分，扣完为止。</v>
      </c>
      <c r="K17" s="14" t="s">
        <v>39</v>
      </c>
      <c r="L17" s="14" t="s">
        <v>56</v>
      </c>
      <c r="M17" s="26"/>
    </row>
    <row r="18" s="1" customFormat="1" ht="25" customHeight="1" spans="1:13">
      <c r="A18" s="8"/>
      <c r="B18" s="8"/>
      <c r="C18" s="34"/>
      <c r="D18" s="35"/>
      <c r="E18" s="17"/>
      <c r="F18" s="20"/>
      <c r="G18" s="14" t="s">
        <v>69</v>
      </c>
      <c r="H18" s="14">
        <v>100</v>
      </c>
      <c r="I18" s="28" t="str">
        <f t="shared" si="1"/>
        <v>考核经费使用合规率情况</v>
      </c>
      <c r="J18" s="30" t="str">
        <f t="shared" si="2"/>
        <v>经费使用合规率100%得3分，每下降1%，扣0.5分，扣完为止。</v>
      </c>
      <c r="K18" s="14" t="s">
        <v>39</v>
      </c>
      <c r="L18" s="14" t="s">
        <v>56</v>
      </c>
      <c r="M18" s="26"/>
    </row>
    <row r="19" s="1" customFormat="1" ht="25" customHeight="1" spans="1:13">
      <c r="A19" s="8"/>
      <c r="B19" s="8"/>
      <c r="C19" s="34"/>
      <c r="D19" s="35"/>
      <c r="E19" s="21"/>
      <c r="F19" s="14" t="s">
        <v>71</v>
      </c>
      <c r="G19" s="14" t="s">
        <v>117</v>
      </c>
      <c r="H19" s="14" t="s">
        <v>74</v>
      </c>
      <c r="I19" s="25" t="s">
        <v>118</v>
      </c>
      <c r="J19" s="25" t="s">
        <v>163</v>
      </c>
      <c r="K19" s="14" t="s">
        <v>75</v>
      </c>
      <c r="L19" s="14" t="s">
        <v>73</v>
      </c>
      <c r="M19" s="31"/>
    </row>
    <row r="20" s="1" customFormat="1" ht="47" customHeight="1" spans="1:13">
      <c r="A20" s="8"/>
      <c r="B20" s="8"/>
      <c r="C20" s="34"/>
      <c r="D20" s="35"/>
      <c r="E20" s="12" t="s">
        <v>120</v>
      </c>
      <c r="F20" s="14" t="s">
        <v>30</v>
      </c>
      <c r="G20" s="39" t="s">
        <v>164</v>
      </c>
      <c r="H20" s="14" t="s">
        <v>80</v>
      </c>
      <c r="I20" s="25" t="s">
        <v>81</v>
      </c>
      <c r="J20" s="25" t="s">
        <v>82</v>
      </c>
      <c r="K20" s="14" t="s">
        <v>75</v>
      </c>
      <c r="L20" s="14" t="s">
        <v>73</v>
      </c>
      <c r="M20" s="32"/>
    </row>
    <row r="21" s="1" customFormat="1" ht="46" customHeight="1" spans="1:13">
      <c r="A21" s="8"/>
      <c r="B21" s="8"/>
      <c r="C21" s="34"/>
      <c r="D21" s="35"/>
      <c r="E21" s="12"/>
      <c r="F21" s="14" t="s">
        <v>83</v>
      </c>
      <c r="G21" s="14" t="s">
        <v>165</v>
      </c>
      <c r="H21" s="14" t="s">
        <v>80</v>
      </c>
      <c r="I21" s="25" t="s">
        <v>85</v>
      </c>
      <c r="J21" s="25" t="s">
        <v>86</v>
      </c>
      <c r="K21" s="14" t="s">
        <v>75</v>
      </c>
      <c r="L21" s="14" t="s">
        <v>73</v>
      </c>
      <c r="M21" s="31"/>
    </row>
    <row r="22" s="1" customFormat="1" ht="45" customHeight="1" spans="1:13">
      <c r="A22" s="8"/>
      <c r="B22" s="8"/>
      <c r="C22" s="34"/>
      <c r="D22" s="35"/>
      <c r="E22" s="12"/>
      <c r="F22" s="13" t="s">
        <v>87</v>
      </c>
      <c r="G22" s="23" t="s">
        <v>166</v>
      </c>
      <c r="H22" s="14" t="s">
        <v>80</v>
      </c>
      <c r="I22" s="25" t="s">
        <v>89</v>
      </c>
      <c r="J22" s="25" t="s">
        <v>82</v>
      </c>
      <c r="K22" s="14" t="s">
        <v>75</v>
      </c>
      <c r="L22" s="14" t="s">
        <v>73</v>
      </c>
      <c r="M22" s="26"/>
    </row>
    <row r="23" s="1" customFormat="1" ht="45" customHeight="1" spans="1:13">
      <c r="A23" s="8"/>
      <c r="B23" s="8"/>
      <c r="C23" s="34"/>
      <c r="D23" s="35"/>
      <c r="E23" s="12"/>
      <c r="F23" s="13" t="s">
        <v>90</v>
      </c>
      <c r="G23" s="14" t="s">
        <v>167</v>
      </c>
      <c r="H23" s="14" t="s">
        <v>80</v>
      </c>
      <c r="I23" s="25" t="s">
        <v>92</v>
      </c>
      <c r="J23" s="25" t="s">
        <v>86</v>
      </c>
      <c r="K23" s="14" t="s">
        <v>75</v>
      </c>
      <c r="L23" s="14" t="s">
        <v>73</v>
      </c>
      <c r="M23" s="26"/>
    </row>
    <row r="24" s="1" customFormat="1" ht="25" customHeight="1" spans="1:13">
      <c r="A24" s="8"/>
      <c r="B24" s="8"/>
      <c r="C24" s="34"/>
      <c r="D24" s="35"/>
      <c r="E24" s="12" t="s">
        <v>93</v>
      </c>
      <c r="F24" s="13" t="s">
        <v>94</v>
      </c>
      <c r="G24" s="14" t="s">
        <v>168</v>
      </c>
      <c r="H24" s="14">
        <v>90</v>
      </c>
      <c r="I24" s="28" t="str">
        <f>"考核"&amp;G24&amp;"情况"</f>
        <v>考核学校满意度情况</v>
      </c>
      <c r="J24" s="25" t="s">
        <v>126</v>
      </c>
      <c r="K24" s="14" t="s">
        <v>39</v>
      </c>
      <c r="L24" s="14" t="s">
        <v>38</v>
      </c>
      <c r="M24" s="26"/>
    </row>
  </sheetData>
  <mergeCells count="17">
    <mergeCell ref="A2:M2"/>
    <mergeCell ref="A3:M3"/>
    <mergeCell ref="L4:M4"/>
    <mergeCell ref="E5:M5"/>
    <mergeCell ref="A5:A6"/>
    <mergeCell ref="A7:A24"/>
    <mergeCell ref="B5:B6"/>
    <mergeCell ref="B7:B24"/>
    <mergeCell ref="C5:C6"/>
    <mergeCell ref="C7:C24"/>
    <mergeCell ref="D5:D6"/>
    <mergeCell ref="D7:D24"/>
    <mergeCell ref="E7:E9"/>
    <mergeCell ref="E10:E19"/>
    <mergeCell ref="E20:E23"/>
    <mergeCell ref="F10:F15"/>
    <mergeCell ref="F16:F18"/>
  </mergeCells>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M26"/>
  <sheetViews>
    <sheetView topLeftCell="A13" workbookViewId="0">
      <selection activeCell="G25" sqref="G25"/>
    </sheetView>
  </sheetViews>
  <sheetFormatPr defaultColWidth="9" defaultRowHeight="12"/>
  <cols>
    <col min="1" max="1" width="9" style="1"/>
    <col min="2" max="2" width="10.2583333333333" style="1" customWidth="1"/>
    <col min="3" max="3" width="9.375" style="1"/>
    <col min="4" max="5" width="9" style="1"/>
    <col min="6" max="6" width="15.5416666666667" style="1" customWidth="1"/>
    <col min="7" max="7" width="34.125" style="1" customWidth="1"/>
    <col min="8" max="8" width="9" style="1"/>
    <col min="9" max="9" width="26.0916666666667" style="1" customWidth="1"/>
    <col min="10" max="10" width="36.5416666666667" style="1" customWidth="1"/>
    <col min="11" max="16384" width="9" style="1"/>
  </cols>
  <sheetData>
    <row r="1" s="1" customFormat="1" spans="1:13">
      <c r="A1" s="2"/>
      <c r="B1" s="2"/>
      <c r="C1" s="2"/>
      <c r="D1" s="2"/>
      <c r="E1" s="3"/>
      <c r="F1" s="2"/>
      <c r="G1" s="2"/>
      <c r="H1" s="3"/>
      <c r="I1" s="3"/>
      <c r="J1" s="3"/>
      <c r="K1" s="3"/>
      <c r="L1" s="2"/>
      <c r="M1" s="3"/>
    </row>
    <row r="2" s="1" customFormat="1" spans="1:13">
      <c r="A2" s="4" t="s">
        <v>97</v>
      </c>
      <c r="B2" s="4"/>
      <c r="C2" s="4"/>
      <c r="D2" s="4"/>
      <c r="E2" s="4"/>
      <c r="F2" s="4"/>
      <c r="G2" s="4"/>
      <c r="H2" s="4"/>
      <c r="I2" s="4"/>
      <c r="J2" s="4"/>
      <c r="K2" s="4"/>
      <c r="L2" s="4"/>
      <c r="M2" s="4"/>
    </row>
    <row r="3" s="1" customFormat="1" spans="1:13">
      <c r="A3" s="5" t="s">
        <v>98</v>
      </c>
      <c r="B3" s="5"/>
      <c r="C3" s="5"/>
      <c r="D3" s="5"/>
      <c r="E3" s="5"/>
      <c r="F3" s="5"/>
      <c r="G3" s="5"/>
      <c r="H3" s="5"/>
      <c r="I3" s="5"/>
      <c r="J3" s="5"/>
      <c r="K3" s="5"/>
      <c r="L3" s="5"/>
      <c r="M3" s="5"/>
    </row>
    <row r="4" s="1" customFormat="1" spans="1:13">
      <c r="A4" s="2"/>
      <c r="B4" s="2"/>
      <c r="C4" s="2"/>
      <c r="D4" s="2"/>
      <c r="E4" s="3"/>
      <c r="F4" s="2"/>
      <c r="G4" s="2"/>
      <c r="H4" s="3"/>
      <c r="I4" s="3"/>
      <c r="J4" s="3"/>
      <c r="K4" s="3"/>
      <c r="L4" s="24" t="s">
        <v>1</v>
      </c>
      <c r="M4" s="24"/>
    </row>
    <row r="5" s="1" customFormat="1" ht="25" customHeight="1" spans="1:13">
      <c r="A5" s="6" t="s">
        <v>99</v>
      </c>
      <c r="B5" s="6" t="s">
        <v>100</v>
      </c>
      <c r="C5" s="6" t="s">
        <v>101</v>
      </c>
      <c r="D5" s="6" t="s">
        <v>102</v>
      </c>
      <c r="E5" s="6" t="s">
        <v>103</v>
      </c>
      <c r="F5" s="6"/>
      <c r="G5" s="6"/>
      <c r="H5" s="6"/>
      <c r="I5" s="6"/>
      <c r="J5" s="6"/>
      <c r="K5" s="6"/>
      <c r="L5" s="6"/>
      <c r="M5" s="6"/>
    </row>
    <row r="6" s="1" customFormat="1" ht="32" customHeight="1" spans="1:13">
      <c r="A6" s="7"/>
      <c r="B6" s="7"/>
      <c r="C6" s="7"/>
      <c r="D6" s="7"/>
      <c r="E6" s="7" t="s">
        <v>17</v>
      </c>
      <c r="F6" s="7" t="s">
        <v>18</v>
      </c>
      <c r="G6" s="7" t="s">
        <v>19</v>
      </c>
      <c r="H6" s="7" t="s">
        <v>21</v>
      </c>
      <c r="I6" s="7" t="s">
        <v>104</v>
      </c>
      <c r="J6" s="7" t="s">
        <v>105</v>
      </c>
      <c r="K6" s="7" t="s">
        <v>106</v>
      </c>
      <c r="L6" s="7" t="s">
        <v>20</v>
      </c>
      <c r="M6" s="7" t="s">
        <v>25</v>
      </c>
    </row>
    <row r="7" s="1" customFormat="1" ht="25" customHeight="1" spans="1:13">
      <c r="A7" s="8">
        <v>228001</v>
      </c>
      <c r="B7" s="9" t="s">
        <v>169</v>
      </c>
      <c r="C7" s="33">
        <v>800</v>
      </c>
      <c r="D7" s="11" t="s">
        <v>170</v>
      </c>
      <c r="E7" s="12" t="s">
        <v>29</v>
      </c>
      <c r="F7" s="13" t="s">
        <v>109</v>
      </c>
      <c r="G7" s="14" t="str">
        <f>B7</f>
        <v>学生管理</v>
      </c>
      <c r="H7" s="14">
        <f>C7</f>
        <v>800</v>
      </c>
      <c r="I7" s="14" t="s">
        <v>110</v>
      </c>
      <c r="J7" s="25" t="s">
        <v>111</v>
      </c>
      <c r="K7" s="14" t="s">
        <v>33</v>
      </c>
      <c r="L7" s="14" t="s">
        <v>32</v>
      </c>
      <c r="M7" s="26"/>
    </row>
    <row r="8" s="1" customFormat="1" ht="25" customHeight="1" spans="1:13">
      <c r="A8" s="8"/>
      <c r="B8" s="9"/>
      <c r="C8" s="33"/>
      <c r="D8" s="11"/>
      <c r="E8" s="12"/>
      <c r="F8" s="13" t="s">
        <v>36</v>
      </c>
      <c r="G8" s="14" t="s">
        <v>37</v>
      </c>
      <c r="H8" s="14">
        <v>0</v>
      </c>
      <c r="I8" s="14" t="s">
        <v>40</v>
      </c>
      <c r="J8" s="27" t="s">
        <v>41</v>
      </c>
      <c r="K8" s="14" t="s">
        <v>39</v>
      </c>
      <c r="L8" s="14" t="s">
        <v>38</v>
      </c>
      <c r="M8" s="26"/>
    </row>
    <row r="9" s="1" customFormat="1" ht="25" customHeight="1" spans="1:13">
      <c r="A9" s="8"/>
      <c r="B9" s="9"/>
      <c r="C9" s="33"/>
      <c r="D9" s="11"/>
      <c r="E9" s="12"/>
      <c r="F9" s="13" t="s">
        <v>42</v>
      </c>
      <c r="G9" s="14" t="s">
        <v>43</v>
      </c>
      <c r="H9" s="14">
        <v>0</v>
      </c>
      <c r="I9" s="14" t="s">
        <v>44</v>
      </c>
      <c r="J9" s="27" t="s">
        <v>45</v>
      </c>
      <c r="K9" s="14" t="s">
        <v>39</v>
      </c>
      <c r="L9" s="14" t="s">
        <v>38</v>
      </c>
      <c r="M9" s="26"/>
    </row>
    <row r="10" s="1" customFormat="1" ht="25" customHeight="1" spans="1:13">
      <c r="A10" s="8"/>
      <c r="B10" s="9"/>
      <c r="C10" s="33"/>
      <c r="D10" s="11"/>
      <c r="E10" s="15" t="s">
        <v>112</v>
      </c>
      <c r="F10" s="13" t="s">
        <v>47</v>
      </c>
      <c r="G10" s="16" t="s">
        <v>171</v>
      </c>
      <c r="H10" s="14">
        <v>7</v>
      </c>
      <c r="I10" s="28" t="str">
        <f t="shared" ref="I10:I20" si="0">"考核"&amp;G10&amp;"情况"</f>
        <v>考核覆盖二级学院数量情况</v>
      </c>
      <c r="J10" s="29" t="s">
        <v>172</v>
      </c>
      <c r="K10" s="19" t="s">
        <v>49</v>
      </c>
      <c r="L10" s="19" t="s">
        <v>56</v>
      </c>
      <c r="M10" s="26"/>
    </row>
    <row r="11" s="1" customFormat="1" ht="25" customHeight="1" spans="1:13">
      <c r="A11" s="8"/>
      <c r="B11" s="9"/>
      <c r="C11" s="33"/>
      <c r="D11" s="11"/>
      <c r="E11" s="17"/>
      <c r="F11" s="13"/>
      <c r="G11" s="16" t="s">
        <v>173</v>
      </c>
      <c r="H11" s="14">
        <v>3</v>
      </c>
      <c r="I11" s="28" t="str">
        <f t="shared" si="0"/>
        <v>考核学生处主题活动情况</v>
      </c>
      <c r="J11" s="29" t="s">
        <v>172</v>
      </c>
      <c r="K11" s="19" t="s">
        <v>59</v>
      </c>
      <c r="L11" s="19" t="s">
        <v>38</v>
      </c>
      <c r="M11" s="26"/>
    </row>
    <row r="12" s="1" customFormat="1" ht="25" customHeight="1" spans="1:13">
      <c r="A12" s="8"/>
      <c r="B12" s="9"/>
      <c r="C12" s="33"/>
      <c r="D12" s="11"/>
      <c r="E12" s="17"/>
      <c r="F12" s="13"/>
      <c r="G12" s="16" t="s">
        <v>174</v>
      </c>
      <c r="H12" s="14">
        <v>2</v>
      </c>
      <c r="I12" s="28" t="str">
        <f t="shared" si="0"/>
        <v>考核信息与设计学院团学主题活动情况</v>
      </c>
      <c r="J12" s="29" t="s">
        <v>172</v>
      </c>
      <c r="K12" s="19" t="s">
        <v>59</v>
      </c>
      <c r="L12" s="19" t="s">
        <v>38</v>
      </c>
      <c r="M12" s="26"/>
    </row>
    <row r="13" s="1" customFormat="1" ht="25" customHeight="1" spans="1:13">
      <c r="A13" s="8"/>
      <c r="B13" s="9"/>
      <c r="C13" s="33"/>
      <c r="D13" s="11"/>
      <c r="E13" s="17"/>
      <c r="F13" s="13"/>
      <c r="G13" s="18" t="s">
        <v>175</v>
      </c>
      <c r="H13" s="19">
        <v>2</v>
      </c>
      <c r="I13" s="28" t="str">
        <f t="shared" si="0"/>
        <v>考核商贸旅游学院团学主题活动情况</v>
      </c>
      <c r="J13" s="29" t="s">
        <v>172</v>
      </c>
      <c r="K13" s="19" t="s">
        <v>59</v>
      </c>
      <c r="L13" s="19" t="s">
        <v>38</v>
      </c>
      <c r="M13" s="26"/>
    </row>
    <row r="14" s="1" customFormat="1" ht="25" customHeight="1" spans="1:13">
      <c r="A14" s="8"/>
      <c r="B14" s="9"/>
      <c r="C14" s="33"/>
      <c r="D14" s="11"/>
      <c r="E14" s="17"/>
      <c r="F14" s="13"/>
      <c r="G14" s="18" t="s">
        <v>176</v>
      </c>
      <c r="H14" s="19">
        <v>2</v>
      </c>
      <c r="I14" s="28" t="str">
        <f t="shared" si="0"/>
        <v>考核农学园艺学院团学主题活动情况</v>
      </c>
      <c r="J14" s="29" t="s">
        <v>172</v>
      </c>
      <c r="K14" s="19" t="s">
        <v>59</v>
      </c>
      <c r="L14" s="19" t="s">
        <v>38</v>
      </c>
      <c r="M14" s="26"/>
    </row>
    <row r="15" s="1" customFormat="1" ht="25" customHeight="1" spans="1:13">
      <c r="A15" s="8"/>
      <c r="B15" s="9"/>
      <c r="C15" s="33"/>
      <c r="D15" s="11"/>
      <c r="E15" s="17"/>
      <c r="F15" s="13"/>
      <c r="G15" s="18" t="s">
        <v>177</v>
      </c>
      <c r="H15" s="19">
        <v>2</v>
      </c>
      <c r="I15" s="28" t="str">
        <f t="shared" si="0"/>
        <v>考核建筑工程学院团学主题活动情况</v>
      </c>
      <c r="J15" s="29" t="s">
        <v>172</v>
      </c>
      <c r="K15" s="19" t="s">
        <v>59</v>
      </c>
      <c r="L15" s="19" t="s">
        <v>38</v>
      </c>
      <c r="M15" s="26"/>
    </row>
    <row r="16" s="1" customFormat="1" ht="25" customHeight="1" spans="1:13">
      <c r="A16" s="8"/>
      <c r="B16" s="9"/>
      <c r="C16" s="33"/>
      <c r="D16" s="11"/>
      <c r="E16" s="17"/>
      <c r="F16" s="13"/>
      <c r="G16" s="18" t="s">
        <v>178</v>
      </c>
      <c r="H16" s="19">
        <v>2</v>
      </c>
      <c r="I16" s="28" t="str">
        <f t="shared" si="0"/>
        <v>考核机械与车辆工程学院团学主题活动情况</v>
      </c>
      <c r="J16" s="29" t="s">
        <v>172</v>
      </c>
      <c r="K16" s="19" t="s">
        <v>59</v>
      </c>
      <c r="L16" s="19" t="s">
        <v>38</v>
      </c>
      <c r="M16" s="26"/>
    </row>
    <row r="17" s="1" customFormat="1" ht="25" customHeight="1" spans="1:13">
      <c r="A17" s="8"/>
      <c r="B17" s="9"/>
      <c r="C17" s="33"/>
      <c r="D17" s="11"/>
      <c r="E17" s="17"/>
      <c r="F17" s="13"/>
      <c r="G17" s="18" t="s">
        <v>179</v>
      </c>
      <c r="H17" s="19">
        <v>2</v>
      </c>
      <c r="I17" s="28" t="str">
        <f t="shared" si="0"/>
        <v>考核动物科技学院团学主题活动情况</v>
      </c>
      <c r="J17" s="29" t="s">
        <v>172</v>
      </c>
      <c r="K17" s="19" t="s">
        <v>59</v>
      </c>
      <c r="L17" s="19" t="s">
        <v>38</v>
      </c>
      <c r="M17" s="26"/>
    </row>
    <row r="18" s="1" customFormat="1" ht="25" customHeight="1" spans="1:13">
      <c r="A18" s="8"/>
      <c r="B18" s="9"/>
      <c r="C18" s="33"/>
      <c r="D18" s="11"/>
      <c r="E18" s="17"/>
      <c r="F18" s="13"/>
      <c r="G18" s="18" t="s">
        <v>180</v>
      </c>
      <c r="H18" s="19">
        <v>2</v>
      </c>
      <c r="I18" s="28" t="str">
        <f t="shared" si="0"/>
        <v>考核电子电气工程学院团学主题活动情况</v>
      </c>
      <c r="J18" s="29" t="s">
        <v>172</v>
      </c>
      <c r="K18" s="19" t="s">
        <v>59</v>
      </c>
      <c r="L18" s="19" t="s">
        <v>38</v>
      </c>
      <c r="M18" s="26"/>
    </row>
    <row r="19" s="1" customFormat="1" ht="25" customHeight="1" spans="1:13">
      <c r="A19" s="8"/>
      <c r="B19" s="9"/>
      <c r="C19" s="33"/>
      <c r="D19" s="11"/>
      <c r="E19" s="17"/>
      <c r="F19" s="13"/>
      <c r="G19" s="18" t="s">
        <v>181</v>
      </c>
      <c r="H19" s="19">
        <v>30</v>
      </c>
      <c r="I19" s="28" t="str">
        <f t="shared" si="0"/>
        <v>考核学生参与赛项省级及以上获奖情况情况</v>
      </c>
      <c r="J19" s="29" t="s">
        <v>172</v>
      </c>
      <c r="K19" s="19" t="s">
        <v>49</v>
      </c>
      <c r="L19" s="19" t="s">
        <v>38</v>
      </c>
      <c r="M19" s="26"/>
    </row>
    <row r="20" s="1" customFormat="1" ht="25" customHeight="1" spans="1:13">
      <c r="A20" s="8"/>
      <c r="B20" s="9"/>
      <c r="C20" s="33"/>
      <c r="D20" s="11"/>
      <c r="E20" s="17"/>
      <c r="F20" s="20" t="s">
        <v>63</v>
      </c>
      <c r="G20" s="14" t="s">
        <v>69</v>
      </c>
      <c r="H20" s="14">
        <v>100</v>
      </c>
      <c r="I20" s="28" t="str">
        <f t="shared" si="0"/>
        <v>考核经费使用合规率情况</v>
      </c>
      <c r="J20" s="30" t="str">
        <f>G20&amp;H20&amp;"%得2.5分，每下降1%，扣0.5分，扣完为止。"</f>
        <v>经费使用合规率100%得2.5分，每下降1%，扣0.5分，扣完为止。</v>
      </c>
      <c r="K20" s="14" t="s">
        <v>39</v>
      </c>
      <c r="L20" s="14" t="s">
        <v>56</v>
      </c>
      <c r="M20" s="26"/>
    </row>
    <row r="21" s="1" customFormat="1" ht="25" customHeight="1" spans="1:13">
      <c r="A21" s="8"/>
      <c r="B21" s="9"/>
      <c r="C21" s="33"/>
      <c r="D21" s="11"/>
      <c r="E21" s="21"/>
      <c r="F21" s="14" t="s">
        <v>71</v>
      </c>
      <c r="G21" s="14" t="s">
        <v>117</v>
      </c>
      <c r="H21" s="14" t="s">
        <v>74</v>
      </c>
      <c r="I21" s="25" t="s">
        <v>118</v>
      </c>
      <c r="J21" s="25" t="s">
        <v>182</v>
      </c>
      <c r="K21" s="14" t="s">
        <v>75</v>
      </c>
      <c r="L21" s="14" t="s">
        <v>73</v>
      </c>
      <c r="M21" s="31"/>
    </row>
    <row r="22" s="1" customFormat="1" ht="47" customHeight="1" spans="1:13">
      <c r="A22" s="8"/>
      <c r="B22" s="9"/>
      <c r="C22" s="33"/>
      <c r="D22" s="11"/>
      <c r="E22" s="12" t="s">
        <v>120</v>
      </c>
      <c r="F22" s="14" t="s">
        <v>30</v>
      </c>
      <c r="G22" s="14" t="s">
        <v>183</v>
      </c>
      <c r="H22" s="14" t="s">
        <v>80</v>
      </c>
      <c r="I22" s="25" t="s">
        <v>81</v>
      </c>
      <c r="J22" s="25" t="s">
        <v>82</v>
      </c>
      <c r="K22" s="14" t="s">
        <v>75</v>
      </c>
      <c r="L22" s="14" t="s">
        <v>73</v>
      </c>
      <c r="M22" s="32"/>
    </row>
    <row r="23" s="1" customFormat="1" ht="46" customHeight="1" spans="1:13">
      <c r="A23" s="8"/>
      <c r="B23" s="9"/>
      <c r="C23" s="33"/>
      <c r="D23" s="11"/>
      <c r="E23" s="12"/>
      <c r="F23" s="14" t="s">
        <v>83</v>
      </c>
      <c r="G23" s="14" t="s">
        <v>184</v>
      </c>
      <c r="H23" s="14" t="s">
        <v>80</v>
      </c>
      <c r="I23" s="25" t="s">
        <v>85</v>
      </c>
      <c r="J23" s="25" t="s">
        <v>86</v>
      </c>
      <c r="K23" s="14" t="s">
        <v>75</v>
      </c>
      <c r="L23" s="14" t="s">
        <v>73</v>
      </c>
      <c r="M23" s="31"/>
    </row>
    <row r="24" s="1" customFormat="1" ht="39" customHeight="1" spans="1:13">
      <c r="A24" s="8"/>
      <c r="B24" s="9"/>
      <c r="C24" s="33"/>
      <c r="D24" s="11"/>
      <c r="E24" s="12"/>
      <c r="F24" s="13" t="s">
        <v>87</v>
      </c>
      <c r="G24" s="23" t="s">
        <v>185</v>
      </c>
      <c r="H24" s="14" t="s">
        <v>80</v>
      </c>
      <c r="I24" s="25" t="s">
        <v>89</v>
      </c>
      <c r="J24" s="25" t="s">
        <v>82</v>
      </c>
      <c r="K24" s="14" t="s">
        <v>75</v>
      </c>
      <c r="L24" s="14" t="s">
        <v>73</v>
      </c>
      <c r="M24" s="26"/>
    </row>
    <row r="25" s="1" customFormat="1" ht="45" customHeight="1" spans="1:13">
      <c r="A25" s="8"/>
      <c r="B25" s="9"/>
      <c r="C25" s="33"/>
      <c r="D25" s="11"/>
      <c r="E25" s="12"/>
      <c r="F25" s="13" t="s">
        <v>90</v>
      </c>
      <c r="G25" s="14" t="s">
        <v>186</v>
      </c>
      <c r="H25" s="14" t="s">
        <v>80</v>
      </c>
      <c r="I25" s="25" t="s">
        <v>92</v>
      </c>
      <c r="J25" s="25" t="s">
        <v>86</v>
      </c>
      <c r="K25" s="14" t="s">
        <v>75</v>
      </c>
      <c r="L25" s="14" t="s">
        <v>73</v>
      </c>
      <c r="M25" s="26"/>
    </row>
    <row r="26" s="1" customFormat="1" ht="25" customHeight="1" spans="1:13">
      <c r="A26" s="8"/>
      <c r="B26" s="9"/>
      <c r="C26" s="33"/>
      <c r="D26" s="11"/>
      <c r="E26" s="12" t="s">
        <v>93</v>
      </c>
      <c r="F26" s="13" t="s">
        <v>94</v>
      </c>
      <c r="G26" s="14" t="s">
        <v>136</v>
      </c>
      <c r="H26" s="14">
        <v>90</v>
      </c>
      <c r="I26" s="28" t="str">
        <f>"考核"&amp;G26&amp;"情况"</f>
        <v>考核学生满意度情况</v>
      </c>
      <c r="J26" s="25" t="s">
        <v>126</v>
      </c>
      <c r="K26" s="14" t="s">
        <v>39</v>
      </c>
      <c r="L26" s="14" t="s">
        <v>38</v>
      </c>
      <c r="M26" s="26"/>
    </row>
  </sheetData>
  <mergeCells count="16">
    <mergeCell ref="A2:M2"/>
    <mergeCell ref="A3:M3"/>
    <mergeCell ref="L4:M4"/>
    <mergeCell ref="E5:M5"/>
    <mergeCell ref="A5:A6"/>
    <mergeCell ref="A7:A26"/>
    <mergeCell ref="B5:B6"/>
    <mergeCell ref="B7:B26"/>
    <mergeCell ref="C5:C6"/>
    <mergeCell ref="C7:C26"/>
    <mergeCell ref="D5:D6"/>
    <mergeCell ref="D7:D26"/>
    <mergeCell ref="E7:E9"/>
    <mergeCell ref="E10:E21"/>
    <mergeCell ref="E22:E25"/>
    <mergeCell ref="F10:F19"/>
  </mergeCells>
  <pageMargins left="0.75" right="0.75" top="1" bottom="1" header="0.5" footer="0.5"/>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M22"/>
  <sheetViews>
    <sheetView workbookViewId="0">
      <selection activeCell="C7" sqref="C7:C22"/>
    </sheetView>
  </sheetViews>
  <sheetFormatPr defaultColWidth="9" defaultRowHeight="12"/>
  <cols>
    <col min="1" max="1" width="9" style="1"/>
    <col min="2" max="2" width="10.2583333333333" style="1" customWidth="1"/>
    <col min="3" max="3" width="9.375" style="1"/>
    <col min="4" max="5" width="9" style="1"/>
    <col min="6" max="6" width="15.5416666666667" style="1" customWidth="1"/>
    <col min="7" max="7" width="34.125" style="1" customWidth="1"/>
    <col min="8" max="8" width="9" style="1"/>
    <col min="9" max="9" width="26.0916666666667" style="1" customWidth="1"/>
    <col min="10" max="10" width="36.5416666666667" style="1" customWidth="1"/>
    <col min="11" max="16384" width="9" style="1"/>
  </cols>
  <sheetData>
    <row r="1" s="1" customFormat="1" spans="1:13">
      <c r="A1" s="2"/>
      <c r="B1" s="2"/>
      <c r="C1" s="2"/>
      <c r="D1" s="2"/>
      <c r="E1" s="3"/>
      <c r="F1" s="2"/>
      <c r="G1" s="2"/>
      <c r="H1" s="3"/>
      <c r="I1" s="3"/>
      <c r="J1" s="3"/>
      <c r="K1" s="3"/>
      <c r="L1" s="2"/>
      <c r="M1" s="3"/>
    </row>
    <row r="2" s="1" customFormat="1" spans="1:13">
      <c r="A2" s="4" t="s">
        <v>97</v>
      </c>
      <c r="B2" s="4"/>
      <c r="C2" s="4"/>
      <c r="D2" s="4"/>
      <c r="E2" s="4"/>
      <c r="F2" s="4"/>
      <c r="G2" s="4"/>
      <c r="H2" s="4"/>
      <c r="I2" s="4"/>
      <c r="J2" s="4"/>
      <c r="K2" s="4"/>
      <c r="L2" s="4"/>
      <c r="M2" s="4"/>
    </row>
    <row r="3" s="1" customFormat="1" spans="1:13">
      <c r="A3" s="5" t="s">
        <v>98</v>
      </c>
      <c r="B3" s="5"/>
      <c r="C3" s="5"/>
      <c r="D3" s="5"/>
      <c r="E3" s="5"/>
      <c r="F3" s="5"/>
      <c r="G3" s="5"/>
      <c r="H3" s="5"/>
      <c r="I3" s="5"/>
      <c r="J3" s="5"/>
      <c r="K3" s="5"/>
      <c r="L3" s="5"/>
      <c r="M3" s="5"/>
    </row>
    <row r="4" s="1" customFormat="1" spans="1:13">
      <c r="A4" s="2"/>
      <c r="B4" s="2"/>
      <c r="C4" s="2"/>
      <c r="D4" s="2"/>
      <c r="E4" s="3"/>
      <c r="F4" s="2"/>
      <c r="G4" s="2"/>
      <c r="H4" s="3"/>
      <c r="I4" s="3"/>
      <c r="J4" s="3"/>
      <c r="K4" s="3"/>
      <c r="L4" s="24" t="s">
        <v>1</v>
      </c>
      <c r="M4" s="24"/>
    </row>
    <row r="5" s="1" customFormat="1" ht="25" customHeight="1" spans="1:13">
      <c r="A5" s="6" t="s">
        <v>99</v>
      </c>
      <c r="B5" s="6" t="s">
        <v>100</v>
      </c>
      <c r="C5" s="6" t="s">
        <v>101</v>
      </c>
      <c r="D5" s="6" t="s">
        <v>102</v>
      </c>
      <c r="E5" s="6" t="s">
        <v>103</v>
      </c>
      <c r="F5" s="6"/>
      <c r="G5" s="6"/>
      <c r="H5" s="6"/>
      <c r="I5" s="6"/>
      <c r="J5" s="6"/>
      <c r="K5" s="6"/>
      <c r="L5" s="6"/>
      <c r="M5" s="6"/>
    </row>
    <row r="6" s="1" customFormat="1" ht="32" customHeight="1" spans="1:13">
      <c r="A6" s="7"/>
      <c r="B6" s="7"/>
      <c r="C6" s="7"/>
      <c r="D6" s="7"/>
      <c r="E6" s="7" t="s">
        <v>17</v>
      </c>
      <c r="F6" s="7" t="s">
        <v>18</v>
      </c>
      <c r="G6" s="7" t="s">
        <v>19</v>
      </c>
      <c r="H6" s="7" t="s">
        <v>21</v>
      </c>
      <c r="I6" s="7" t="s">
        <v>104</v>
      </c>
      <c r="J6" s="7" t="s">
        <v>105</v>
      </c>
      <c r="K6" s="7" t="s">
        <v>106</v>
      </c>
      <c r="L6" s="7" t="s">
        <v>20</v>
      </c>
      <c r="M6" s="7" t="s">
        <v>25</v>
      </c>
    </row>
    <row r="7" s="1" customFormat="1" ht="25" customHeight="1" spans="1:13">
      <c r="A7" s="8">
        <v>228001</v>
      </c>
      <c r="B7" s="9" t="s">
        <v>187</v>
      </c>
      <c r="C7" s="10">
        <v>145</v>
      </c>
      <c r="D7" s="11" t="s">
        <v>188</v>
      </c>
      <c r="E7" s="12" t="s">
        <v>29</v>
      </c>
      <c r="F7" s="13" t="s">
        <v>109</v>
      </c>
      <c r="G7" s="14" t="str">
        <f>B7</f>
        <v>组考及考证培训</v>
      </c>
      <c r="H7" s="14">
        <f>C7</f>
        <v>145</v>
      </c>
      <c r="I7" s="14" t="s">
        <v>110</v>
      </c>
      <c r="J7" s="25" t="s">
        <v>111</v>
      </c>
      <c r="K7" s="14" t="s">
        <v>33</v>
      </c>
      <c r="L7" s="14" t="s">
        <v>32</v>
      </c>
      <c r="M7" s="26"/>
    </row>
    <row r="8" s="1" customFormat="1" ht="25" customHeight="1" spans="1:13">
      <c r="A8" s="8"/>
      <c r="B8" s="9"/>
      <c r="C8" s="10"/>
      <c r="D8" s="11"/>
      <c r="E8" s="12"/>
      <c r="F8" s="13" t="s">
        <v>36</v>
      </c>
      <c r="G8" s="14" t="s">
        <v>37</v>
      </c>
      <c r="H8" s="14">
        <v>0</v>
      </c>
      <c r="I8" s="14" t="s">
        <v>40</v>
      </c>
      <c r="J8" s="27" t="s">
        <v>41</v>
      </c>
      <c r="K8" s="14" t="s">
        <v>39</v>
      </c>
      <c r="L8" s="14" t="s">
        <v>38</v>
      </c>
      <c r="M8" s="26"/>
    </row>
    <row r="9" s="1" customFormat="1" ht="25" customHeight="1" spans="1:13">
      <c r="A9" s="8"/>
      <c r="B9" s="9"/>
      <c r="C9" s="10"/>
      <c r="D9" s="11"/>
      <c r="E9" s="12"/>
      <c r="F9" s="13" t="s">
        <v>42</v>
      </c>
      <c r="G9" s="14" t="s">
        <v>43</v>
      </c>
      <c r="H9" s="14">
        <v>0</v>
      </c>
      <c r="I9" s="14" t="s">
        <v>44</v>
      </c>
      <c r="J9" s="27" t="s">
        <v>45</v>
      </c>
      <c r="K9" s="14" t="s">
        <v>39</v>
      </c>
      <c r="L9" s="14" t="s">
        <v>38</v>
      </c>
      <c r="M9" s="26"/>
    </row>
    <row r="10" s="1" customFormat="1" ht="25" customHeight="1" spans="1:13">
      <c r="A10" s="8"/>
      <c r="B10" s="9"/>
      <c r="C10" s="10"/>
      <c r="D10" s="11"/>
      <c r="E10" s="15" t="s">
        <v>112</v>
      </c>
      <c r="F10" s="13" t="s">
        <v>47</v>
      </c>
      <c r="G10" s="16" t="s">
        <v>189</v>
      </c>
      <c r="H10" s="14">
        <v>1000</v>
      </c>
      <c r="I10" s="28" t="str">
        <f t="shared" ref="I10:I16" si="0">"考核"&amp;G10&amp;"情况"</f>
        <v>考核普通话测试人数情况</v>
      </c>
      <c r="J10" s="29" t="s">
        <v>190</v>
      </c>
      <c r="K10" s="19" t="s">
        <v>49</v>
      </c>
      <c r="L10" s="19" t="s">
        <v>56</v>
      </c>
      <c r="M10" s="26"/>
    </row>
    <row r="11" s="1" customFormat="1" ht="25" customHeight="1" spans="1:13">
      <c r="A11" s="8"/>
      <c r="B11" s="9"/>
      <c r="C11" s="10"/>
      <c r="D11" s="11"/>
      <c r="E11" s="17"/>
      <c r="F11" s="13"/>
      <c r="G11" s="16" t="s">
        <v>191</v>
      </c>
      <c r="H11" s="14">
        <v>500</v>
      </c>
      <c r="I11" s="28" t="str">
        <f t="shared" si="0"/>
        <v>考核二级学院各领域考证培训人数情况</v>
      </c>
      <c r="J11" s="29" t="s">
        <v>190</v>
      </c>
      <c r="K11" s="19" t="s">
        <v>59</v>
      </c>
      <c r="L11" s="19" t="s">
        <v>38</v>
      </c>
      <c r="M11" s="26"/>
    </row>
    <row r="12" s="1" customFormat="1" ht="25" customHeight="1" spans="1:13">
      <c r="A12" s="8"/>
      <c r="B12" s="9"/>
      <c r="C12" s="10"/>
      <c r="D12" s="11"/>
      <c r="E12" s="17"/>
      <c r="F12" s="13"/>
      <c r="G12" s="16" t="s">
        <v>192</v>
      </c>
      <c r="H12" s="14">
        <v>1500</v>
      </c>
      <c r="I12" s="28" t="str">
        <f t="shared" si="0"/>
        <v>考核组织职业技能等级认定院校自主评价机构认定（人次）情况</v>
      </c>
      <c r="J12" s="29" t="s">
        <v>190</v>
      </c>
      <c r="K12" s="19" t="s">
        <v>59</v>
      </c>
      <c r="L12" s="19" t="s">
        <v>38</v>
      </c>
      <c r="M12" s="26"/>
    </row>
    <row r="13" s="1" customFormat="1" ht="25" customHeight="1" spans="1:13">
      <c r="A13" s="8"/>
      <c r="B13" s="9"/>
      <c r="C13" s="10"/>
      <c r="D13" s="11"/>
      <c r="E13" s="17"/>
      <c r="F13" s="13"/>
      <c r="G13" s="18" t="s">
        <v>193</v>
      </c>
      <c r="H13" s="19">
        <v>500</v>
      </c>
      <c r="I13" s="28" t="str">
        <f t="shared" si="0"/>
        <v>考核组织职业技能等级认定社会评价机构认定（人次）情况</v>
      </c>
      <c r="J13" s="29" t="s">
        <v>190</v>
      </c>
      <c r="K13" s="19" t="s">
        <v>59</v>
      </c>
      <c r="L13" s="19" t="s">
        <v>38</v>
      </c>
      <c r="M13" s="26"/>
    </row>
    <row r="14" s="1" customFormat="1" ht="25" customHeight="1" spans="1:13">
      <c r="A14" s="8"/>
      <c r="B14" s="9"/>
      <c r="C14" s="10"/>
      <c r="D14" s="11"/>
      <c r="E14" s="17"/>
      <c r="F14" s="13"/>
      <c r="G14" s="18" t="s">
        <v>194</v>
      </c>
      <c r="H14" s="19">
        <v>3000</v>
      </c>
      <c r="I14" s="28" t="str">
        <f t="shared" si="0"/>
        <v>考核组织对外考试（人次）情况</v>
      </c>
      <c r="J14" s="29" t="s">
        <v>190</v>
      </c>
      <c r="K14" s="19" t="s">
        <v>59</v>
      </c>
      <c r="L14" s="19" t="s">
        <v>38</v>
      </c>
      <c r="M14" s="26"/>
    </row>
    <row r="15" s="1" customFormat="1" ht="25" customHeight="1" spans="1:13">
      <c r="A15" s="8"/>
      <c r="B15" s="9"/>
      <c r="C15" s="10"/>
      <c r="D15" s="11"/>
      <c r="E15" s="17"/>
      <c r="F15" s="20" t="s">
        <v>63</v>
      </c>
      <c r="G15" s="18" t="s">
        <v>195</v>
      </c>
      <c r="H15" s="19">
        <v>80</v>
      </c>
      <c r="I15" s="28" t="str">
        <f t="shared" si="0"/>
        <v>考核考证合格率情况</v>
      </c>
      <c r="J15" s="30" t="str">
        <f>G15&amp;H15&amp;"%得3分，每下降1%，扣0.5分，扣完为止。"</f>
        <v>考证合格率80%得3分，每下降1%，扣0.5分，扣完为止。</v>
      </c>
      <c r="K15" s="14" t="s">
        <v>39</v>
      </c>
      <c r="L15" s="19" t="s">
        <v>38</v>
      </c>
      <c r="M15" s="26"/>
    </row>
    <row r="16" s="1" customFormat="1" ht="25" customHeight="1" spans="1:13">
      <c r="A16" s="8"/>
      <c r="B16" s="9"/>
      <c r="C16" s="10"/>
      <c r="D16" s="11"/>
      <c r="E16" s="17"/>
      <c r="F16" s="20"/>
      <c r="G16" s="14" t="s">
        <v>69</v>
      </c>
      <c r="H16" s="14">
        <v>100</v>
      </c>
      <c r="I16" s="28" t="str">
        <f t="shared" si="0"/>
        <v>考核经费使用合规率情况</v>
      </c>
      <c r="J16" s="30" t="str">
        <f>G16&amp;H16&amp;"%得3分，每下降1%，扣0.5分，扣完为止。"</f>
        <v>经费使用合规率100%得3分，每下降1%，扣0.5分，扣完为止。</v>
      </c>
      <c r="K16" s="14" t="s">
        <v>39</v>
      </c>
      <c r="L16" s="14" t="s">
        <v>56</v>
      </c>
      <c r="M16" s="26"/>
    </row>
    <row r="17" s="1" customFormat="1" ht="25" customHeight="1" spans="1:13">
      <c r="A17" s="8"/>
      <c r="B17" s="9"/>
      <c r="C17" s="10"/>
      <c r="D17" s="11"/>
      <c r="E17" s="21"/>
      <c r="F17" s="14" t="s">
        <v>71</v>
      </c>
      <c r="G17" s="14" t="s">
        <v>117</v>
      </c>
      <c r="H17" s="14" t="s">
        <v>74</v>
      </c>
      <c r="I17" s="25" t="s">
        <v>118</v>
      </c>
      <c r="J17" s="25" t="s">
        <v>196</v>
      </c>
      <c r="K17" s="14" t="s">
        <v>75</v>
      </c>
      <c r="L17" s="14" t="s">
        <v>73</v>
      </c>
      <c r="M17" s="31"/>
    </row>
    <row r="18" s="1" customFormat="1" ht="47" customHeight="1" spans="1:13">
      <c r="A18" s="8"/>
      <c r="B18" s="9"/>
      <c r="C18" s="10"/>
      <c r="D18" s="11"/>
      <c r="E18" s="12" t="s">
        <v>120</v>
      </c>
      <c r="F18" s="14" t="s">
        <v>30</v>
      </c>
      <c r="G18" s="22" t="s">
        <v>197</v>
      </c>
      <c r="H18" s="14" t="s">
        <v>80</v>
      </c>
      <c r="I18" s="25" t="s">
        <v>81</v>
      </c>
      <c r="J18" s="25" t="s">
        <v>82</v>
      </c>
      <c r="K18" s="14" t="s">
        <v>75</v>
      </c>
      <c r="L18" s="14" t="s">
        <v>73</v>
      </c>
      <c r="M18" s="32"/>
    </row>
    <row r="19" s="1" customFormat="1" ht="46" customHeight="1" spans="1:13">
      <c r="A19" s="8"/>
      <c r="B19" s="9"/>
      <c r="C19" s="10"/>
      <c r="D19" s="11"/>
      <c r="E19" s="12"/>
      <c r="F19" s="14" t="s">
        <v>83</v>
      </c>
      <c r="G19" s="14" t="s">
        <v>198</v>
      </c>
      <c r="H19" s="14" t="s">
        <v>80</v>
      </c>
      <c r="I19" s="25" t="s">
        <v>85</v>
      </c>
      <c r="J19" s="25" t="s">
        <v>86</v>
      </c>
      <c r="K19" s="14" t="s">
        <v>75</v>
      </c>
      <c r="L19" s="14" t="s">
        <v>73</v>
      </c>
      <c r="M19" s="31"/>
    </row>
    <row r="20" s="1" customFormat="1" ht="38" customHeight="1" spans="1:13">
      <c r="A20" s="8"/>
      <c r="B20" s="9"/>
      <c r="C20" s="10"/>
      <c r="D20" s="11"/>
      <c r="E20" s="12"/>
      <c r="F20" s="13" t="s">
        <v>87</v>
      </c>
      <c r="G20" s="23" t="s">
        <v>199</v>
      </c>
      <c r="H20" s="14" t="s">
        <v>80</v>
      </c>
      <c r="I20" s="25" t="s">
        <v>89</v>
      </c>
      <c r="J20" s="25" t="s">
        <v>82</v>
      </c>
      <c r="K20" s="14" t="s">
        <v>75</v>
      </c>
      <c r="L20" s="14" t="s">
        <v>73</v>
      </c>
      <c r="M20" s="26"/>
    </row>
    <row r="21" s="1" customFormat="1" ht="45" customHeight="1" spans="1:13">
      <c r="A21" s="8"/>
      <c r="B21" s="9"/>
      <c r="C21" s="10"/>
      <c r="D21" s="11"/>
      <c r="E21" s="12"/>
      <c r="F21" s="13" t="s">
        <v>90</v>
      </c>
      <c r="G21" s="14" t="s">
        <v>200</v>
      </c>
      <c r="H21" s="14" t="s">
        <v>80</v>
      </c>
      <c r="I21" s="25" t="s">
        <v>92</v>
      </c>
      <c r="J21" s="25" t="s">
        <v>86</v>
      </c>
      <c r="K21" s="14" t="s">
        <v>75</v>
      </c>
      <c r="L21" s="14" t="s">
        <v>73</v>
      </c>
      <c r="M21" s="26"/>
    </row>
    <row r="22" s="1" customFormat="1" ht="25" customHeight="1" spans="1:13">
      <c r="A22" s="8"/>
      <c r="B22" s="9"/>
      <c r="C22" s="10"/>
      <c r="D22" s="11"/>
      <c r="E22" s="12" t="s">
        <v>93</v>
      </c>
      <c r="F22" s="13" t="s">
        <v>94</v>
      </c>
      <c r="G22" s="14" t="s">
        <v>201</v>
      </c>
      <c r="H22" s="14">
        <v>90</v>
      </c>
      <c r="I22" s="28" t="str">
        <f>"考核"&amp;G22&amp;"情况"</f>
        <v>考核考生满意度情况</v>
      </c>
      <c r="J22" s="25" t="s">
        <v>126</v>
      </c>
      <c r="K22" s="14" t="s">
        <v>39</v>
      </c>
      <c r="L22" s="14" t="s">
        <v>38</v>
      </c>
      <c r="M22" s="26"/>
    </row>
  </sheetData>
  <mergeCells count="17">
    <mergeCell ref="A2:M2"/>
    <mergeCell ref="A3:M3"/>
    <mergeCell ref="L4:M4"/>
    <mergeCell ref="E5:M5"/>
    <mergeCell ref="A5:A6"/>
    <mergeCell ref="A7:A22"/>
    <mergeCell ref="B5:B6"/>
    <mergeCell ref="B7:B22"/>
    <mergeCell ref="C5:C6"/>
    <mergeCell ref="C7:C22"/>
    <mergeCell ref="D5:D6"/>
    <mergeCell ref="D7:D22"/>
    <mergeCell ref="E7:E9"/>
    <mergeCell ref="E10:E17"/>
    <mergeCell ref="E18:E21"/>
    <mergeCell ref="F10:F14"/>
    <mergeCell ref="F15:F16"/>
  </mergeCells>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7</vt:i4>
      </vt:variant>
    </vt:vector>
  </HeadingPairs>
  <TitlesOfParts>
    <vt:vector size="7" baseType="lpstr">
      <vt:lpstr>部门整体支出目标表</vt:lpstr>
      <vt:lpstr>非学历继续教育</vt:lpstr>
      <vt:lpstr>教学管理</vt:lpstr>
      <vt:lpstr>科研创新</vt:lpstr>
      <vt:lpstr>南繁基地建设</vt:lpstr>
      <vt:lpstr>学生管理</vt:lpstr>
      <vt:lpstr>组考及考证培训</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Seve</cp:lastModifiedBy>
  <dcterms:created xsi:type="dcterms:W3CDTF">2025-03-24T07:41:00Z</dcterms:created>
  <dcterms:modified xsi:type="dcterms:W3CDTF">2025-04-15T05:00:04Z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23C32497D8584AB58239F1B9E79A6877_13</vt:lpwstr>
  </property>
  <property fmtid="{D5CDD505-2E9C-101B-9397-08002B2CF9AE}" pid="3" name="KSOProductBuildVer">
    <vt:lpwstr>2052-12.1.0.20305</vt:lpwstr>
  </property>
</Properties>
</file>