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7" activeTab="11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_FilterDatabase" localSheetId="5" hidden="1">一般公共预算基本支出预算表!$A$6:$H$40</definedName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<sst xmlns="http://schemas.openxmlformats.org/spreadsheetml/2006/main" count="918" uniqueCount="404">
  <si>
    <t>公开01表</t>
  </si>
  <si>
    <t>收支预算总表</t>
  </si>
  <si>
    <t>部门：300002_怀化市城市管理事务中心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</si>
  <si>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</si>
  <si>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</si>
  <si>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</si>
  <si>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</si>
  <si>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</si>
  <si>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</si>
  <si>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</si>
  <si>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</si>
  <si>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</si>
  <si>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</si>
  <si>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</si>
  <si>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</si>
  <si>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</si>
  <si>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</si>
  <si>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</si>
  <si>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</si>
  <si>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</si>
  <si>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</si>
  <si>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</si>
  <si>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</si>
  <si>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</si>
  <si>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</si>
  <si>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</si>
  <si>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</si>
  <si>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</si>
  <si>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</si>
  <si>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</si>
  <si>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</si>
  <si>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</si>
  <si>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</si>
  <si>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</si>
  <si>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</si>
  <si>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</si>
  <si>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</si>
  <si>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</si>
  <si>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</si>
  <si>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</si>
  <si>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</si>
  <si>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</si>
  <si>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</si>
  <si>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</si>
  <si>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</si>
  <si>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</si>
  <si>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</si>
  <si>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</si>
  <si>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</si>
  <si>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</si>
  <si>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</si>
  <si>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</si>
  <si>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</si>
  <si>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</si>
  <si>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</si>
  <si>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</si>
  <si>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</si>
  <si>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</si>
  <si>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</si>
  <si>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</si>
  <si>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</si>
  <si>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</si>
  <si>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</si>
  <si>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</si>
  <si>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</si>
  <si>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</si>
  <si>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</si>
  <si>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</si>
  <si>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</si>
  <si>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</si>
  <si>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</si>
  <si>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</si>
  <si>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</si>
  <si>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</si>
  <si>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</si>
  <si>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</si>
  <si>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>单位：300002_怀化市城市管理事务中心</t>
  </si>
  <si>
    <t xml:space="preserve">  300002</t>
  </si>
  <si>
    <t>怀化市城市管理事务中心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</si>
  <si>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</si>
  <si>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</si>
  <si>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</si>
  <si>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</si>
  <si>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</si>
  <si>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</si>
  <si>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</si>
  <si>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</si>
  <si>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总计:</t>
  </si>
  <si>
    <t>300_怀化市城市管理和综合执法局</t>
  </si>
  <si>
    <t xml:space="preserve">  怀化市城市管理事务中心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</si>
  <si>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</si>
  <si>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</si>
  <si>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</si>
  <si>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</si>
  <si>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</si>
  <si>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</si>
  <si>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</si>
  <si>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</si>
  <si>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</si>
  <si>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</si>
  <si>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</si>
  <si>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</si>
  <si>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</si>
  <si>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</si>
  <si>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</si>
  <si>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</si>
  <si>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</si>
  <si>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</si>
  <si>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</si>
  <si>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</si>
  <si>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</si>
  <si>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>210</t>
  </si>
  <si>
    <t>卫生健康支出</t>
  </si>
  <si>
    <t xml:space="preserve">  21011</t>
  </si>
  <si>
    <t xml:space="preserve">  行政事业单位医疗</t>
  </si>
  <si>
    <t xml:space="preserve">   2101102</t>
  </si>
  <si>
    <t xml:space="preserve">   事业单位医疗</t>
  </si>
  <si>
    <t>212</t>
  </si>
  <si>
    <t>城乡社区支出</t>
  </si>
  <si>
    <t xml:space="preserve">  21201</t>
  </si>
  <si>
    <t xml:space="preserve">  城乡社区管理事务</t>
  </si>
  <si>
    <t xml:space="preserve">   2120101</t>
  </si>
  <si>
    <t xml:space="preserve">   行政运行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</si>
  <si>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</si>
  <si>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</si>
  <si>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</si>
  <si>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</si>
  <si>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</si>
  <si>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</si>
  <si>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</si>
  <si>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</si>
  <si>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</si>
  <si>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</si>
  <si>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</si>
  <si>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</si>
  <si>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30106</t>
  </si>
  <si>
    <t xml:space="preserve">  伙食补助费</t>
  </si>
  <si>
    <t xml:space="preserve">  30103</t>
  </si>
  <si>
    <t xml:space="preserve">  奖金</t>
  </si>
  <si>
    <t xml:space="preserve">  30113</t>
  </si>
  <si>
    <t xml:space="preserve">  住房公积金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</si>
  <si>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</si>
  <si>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</si>
  <si>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</si>
  <si>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</si>
  <si>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30107</t>
  </si>
  <si>
    <t xml:space="preserve">  绩效工资</t>
  </si>
  <si>
    <t>302</t>
  </si>
  <si>
    <t>商品和服务支出</t>
  </si>
  <si>
    <t xml:space="preserve">  30214</t>
  </si>
  <si>
    <t xml:space="preserve">  租赁费</t>
  </si>
  <si>
    <t xml:space="preserve">  30299</t>
  </si>
  <si>
    <t xml:space="preserve">  其他商品和服务支出</t>
  </si>
  <si>
    <t xml:space="preserve">  30211</t>
  </si>
  <si>
    <t xml:space="preserve">  差旅费</t>
  </si>
  <si>
    <t xml:space="preserve">  30206</t>
  </si>
  <si>
    <t xml:space="preserve">  电费</t>
  </si>
  <si>
    <t xml:space="preserve">  30213</t>
  </si>
  <si>
    <t xml:space="preserve">  维修（护）费</t>
  </si>
  <si>
    <t xml:space="preserve">  30207</t>
  </si>
  <si>
    <t xml:space="preserve">  邮电费</t>
  </si>
  <si>
    <t xml:space="preserve">  30228</t>
  </si>
  <si>
    <t xml:space="preserve">  工会经费</t>
  </si>
  <si>
    <t xml:space="preserve">  30215</t>
  </si>
  <si>
    <t xml:space="preserve">  会议费</t>
  </si>
  <si>
    <t xml:space="preserve">  30231</t>
  </si>
  <si>
    <t xml:space="preserve">  公务用车运行维护费</t>
  </si>
  <si>
    <t xml:space="preserve">  30205</t>
  </si>
  <si>
    <t xml:space="preserve">  水费</t>
  </si>
  <si>
    <t xml:space="preserve">  30227</t>
  </si>
  <si>
    <t xml:space="preserve">  委托业务费</t>
  </si>
  <si>
    <t xml:space="preserve">  30202</t>
  </si>
  <si>
    <t xml:space="preserve">  印刷费</t>
  </si>
  <si>
    <t xml:space="preserve">  30216</t>
  </si>
  <si>
    <t xml:space="preserve">  培训费</t>
  </si>
  <si>
    <t xml:space="preserve">  30239</t>
  </si>
  <si>
    <t xml:space="preserve">  其他交通费用</t>
  </si>
  <si>
    <t>303</t>
  </si>
  <si>
    <t>对个人和家庭的补助</t>
  </si>
  <si>
    <t xml:space="preserve">  30399</t>
  </si>
  <si>
    <t xml:space="preserve">  其他对个人和家庭的补助</t>
  </si>
  <si>
    <t xml:space="preserve">  30305</t>
  </si>
  <si>
    <t xml:space="preserve">  生活补助</t>
  </si>
  <si>
    <t xml:space="preserve">  30309</t>
  </si>
  <si>
    <t xml:space="preserve">  奖励金</t>
  </si>
  <si>
    <t xml:space="preserve">  30201</t>
  </si>
  <si>
    <t xml:space="preserve">  办公费</t>
  </si>
  <si>
    <t>301</t>
  </si>
  <si>
    <t xml:space="preserve">  30114</t>
  </si>
  <si>
    <t xml:space="preserve">  医疗费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</si>
  <si>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</si>
  <si>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</si>
  <si>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</si>
  <si>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</si>
  <si>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</si>
  <si>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</si>
  <si>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</si>
  <si>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</si>
  <si>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</si>
  <si>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</si>
  <si>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</si>
  <si>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300</t>
  </si>
  <si>
    <t>怀化市城市管理和综合执法局</t>
  </si>
  <si>
    <t>公开08表</t>
  </si>
  <si>
    <t>政府性基金预算支出预算表</t>
  </si>
  <si>
    <t>本年政府性基金预算支出</t>
  </si>
  <si>
    <t xml:space="preserve">  21213</t>
  </si>
  <si>
    <t xml:space="preserve">  城市基础设施配套费安排的支出</t>
  </si>
  <si>
    <t xml:space="preserve">   2121399</t>
  </si>
  <si>
    <t xml:space="preserve">   其他城市基础设施配套费安排的支出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</si>
  <si>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</si>
  <si>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</si>
  <si>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</si>
  <si>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</si>
  <si>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</si>
  <si>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</si>
  <si>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</si>
  <si>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</si>
  <si>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</si>
  <si>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</si>
  <si>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</si>
  <si>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</si>
  <si>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</si>
  <si>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</si>
  <si>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</si>
  <si>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</si>
  <si>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300002_怀化市城市管理事务中心</t>
  </si>
  <si>
    <t xml:space="preserve">   特定目标类</t>
  </si>
  <si>
    <t>2026年生活垃圾焚烧处理服务费</t>
  </si>
  <si>
    <t>2026年垃圾处置专项经费</t>
  </si>
  <si>
    <t>2026年餐厨垃圾收集、运输、处理服务费</t>
  </si>
  <si>
    <t>2026年二垃圾处理场新增专项经费</t>
  </si>
  <si>
    <t>智慧公交站台及智慧公厕运行维护费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</si>
  <si>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</si>
  <si>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</si>
  <si>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</si>
  <si>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</si>
  <si>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</si>
  <si>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</si>
  <si>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</si>
  <si>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</si>
  <si>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</si>
  <si>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</si>
  <si>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</si>
  <si>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</si>
  <si>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</si>
  <si>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</si>
  <si>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</si>
  <si>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</si>
  <si>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</si>
  <si>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</si>
  <si>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</si>
  <si>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</si>
  <si>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</si>
  <si>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</si>
  <si>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</si>
  <si>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</si>
  <si>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</si>
  <si>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确保渗滤液处理符合环保要求。</t>
  </si>
  <si>
    <t>成本指标
（20分）</t>
  </si>
  <si>
    <t>经济成本指标</t>
  </si>
  <si>
    <t>考核项目支出成本控制情况。</t>
  </si>
  <si>
    <t>项目支出成本控制在预算范围内，得10分，每超出10%，扣1分，扣完为止。</t>
  </si>
  <si>
    <t>万元</t>
  </si>
  <si>
    <t>≤</t>
  </si>
  <si>
    <t>社会成本指标</t>
  </si>
  <si>
    <t>社会成本节约率</t>
  </si>
  <si>
    <t>社会成本节约率＝(计划成本-实际成本) /计划成本×100%。</t>
  </si>
  <si>
    <t>社会成本节约率≥0，得5分，每下降10%，扣0.5分，扣完为止。（如不适用，直接计分）</t>
  </si>
  <si>
    <t>%</t>
  </si>
  <si>
    <t>≥</t>
  </si>
  <si>
    <t>生态环境成本指标</t>
  </si>
  <si>
    <t>生态环境成本节约率</t>
  </si>
  <si>
    <t>生态环境成本节约率＝(计划成本-实际成本) /计划成本×100%。</t>
  </si>
  <si>
    <t>生态环境成本节约率≥0 ，得5分，每下降10%，扣0.5分，扣完为止。（如不适用，直接计分）</t>
  </si>
  <si>
    <t>产出指标
（30分）</t>
  </si>
  <si>
    <t>数量指标</t>
  </si>
  <si>
    <t>渗滤液处理量</t>
  </si>
  <si>
    <t>考核每日渗滤液处理数量情况。</t>
  </si>
  <si>
    <t>按计划完成得10分，每减少1%扣0.5分，扣完为止。</t>
  </si>
  <si>
    <t>吨/日</t>
  </si>
  <si>
    <t>质量指标</t>
  </si>
  <si>
    <t>渗滤液出水达标排放率</t>
  </si>
  <si>
    <t>考核渗滤液出水处理达标情况。</t>
  </si>
  <si>
    <t>按计划完成得5分，每下降1%扣0.5分，扣完为止。</t>
  </si>
  <si>
    <t>安全事故率</t>
  </si>
  <si>
    <t>考核垃圾填埋场安全事故发生率情况。</t>
  </si>
  <si>
    <t>按计划完成得5分，每上升1%扣0.5分，扣完为止。</t>
  </si>
  <si>
    <t>=</t>
  </si>
  <si>
    <t>时效指标</t>
  </si>
  <si>
    <t>项目完成时间</t>
  </si>
  <si>
    <t>2026年12月31日前</t>
  </si>
  <si>
    <t>考核项目完成时间</t>
  </si>
  <si>
    <t>2026年12月31日前完成得10分，每推迟10天扣1分，扣完为止。</t>
  </si>
  <si>
    <t>无</t>
  </si>
  <si>
    <t>定性</t>
  </si>
  <si>
    <t>效益指标
（30分）</t>
  </si>
  <si>
    <t>经济效益指标</t>
  </si>
  <si>
    <t>发挥财政专项资金使用效益</t>
  </si>
  <si>
    <t>效果明显</t>
  </si>
  <si>
    <t>考核项目实施对经济发展所带来的直接或间接影响情况。</t>
  </si>
  <si>
    <t>效果明显得10分，效果一般得5分，否则不得分。</t>
  </si>
  <si>
    <t>社会效益指标</t>
  </si>
  <si>
    <t>促进城区居民生活环境改善</t>
  </si>
  <si>
    <t>考核项目实施对社会发展所带来的直接或间接影响情况。</t>
  </si>
  <si>
    <t>生态效益指标</t>
  </si>
  <si>
    <t>减少生活垃圾对环境污染</t>
  </si>
  <si>
    <t>考核项目实施对生态环境所带来的直接或间接影响情况。</t>
  </si>
  <si>
    <t>效果明显得5分，效果一般得2分，否则不得分。（如不适用，直接计分）</t>
  </si>
  <si>
    <t>可持续影响指标</t>
  </si>
  <si>
    <t>促进环境可持续良性发展</t>
  </si>
  <si>
    <t>考核项目实施对可持续发展所带来的直接或间接影响情况。</t>
  </si>
  <si>
    <t>效果明显得5分，效果一般得2分，否则不得分。</t>
  </si>
  <si>
    <t>满意度指标（10分）</t>
  </si>
  <si>
    <t>服务对象满意度指标</t>
  </si>
  <si>
    <t>群众满意度</t>
  </si>
  <si>
    <t>考核群众满意度情况。</t>
  </si>
  <si>
    <t>群众满意度达90%得10分，每下降1%，扣0.5分，扣完为止。</t>
  </si>
  <si>
    <t>以特许经营的方式引入社会资本方，通过对生活垃圾减量化、无害化、资源化处理，维护市容环境卫生、促进资源循环利用，保证垃圾焚烧处理安全，提供满意高效的服务。</t>
  </si>
  <si>
    <t>生活垃圾焚烧处理量</t>
  </si>
  <si>
    <t>考核生活垃圾焚烧处理数量情况。</t>
  </si>
  <si>
    <t>生活垃圾无害化处理率</t>
  </si>
  <si>
    <t>考核生活垃圾无害化处理完成情况。</t>
  </si>
  <si>
    <t>垃圾焚烧处理安全率</t>
  </si>
  <si>
    <t>考核对垃圾焚烧处理安全情况。</t>
  </si>
  <si>
    <t>垃圾焚烧发电收入</t>
  </si>
  <si>
    <t>考核垃圾焚烧发电产生的收入。</t>
  </si>
  <si>
    <t>城区环境卫生无害化、低碳化</t>
  </si>
  <si>
    <t>促进资源循环利用，保护生态环境</t>
  </si>
  <si>
    <t>规范餐厨垃圾收集运输处理，处理达到环保标准要求。</t>
  </si>
  <si>
    <t>餐厨垃圾处理量</t>
  </si>
  <si>
    <t>考核餐厨垃圾收集运输处理量情况。</t>
  </si>
  <si>
    <t>餐厨垃圾收集运输处理</t>
  </si>
  <si>
    <t>符合卫生环保要求</t>
  </si>
  <si>
    <t>考核餐厨垃圾收集运输处理符合要求情况。</t>
  </si>
  <si>
    <t>按计划完成得5分，否则酌情扣分。</t>
  </si>
  <si>
    <t>资金使用合规性</t>
  </si>
  <si>
    <t>考核资金使用合规性情况。</t>
  </si>
  <si>
    <t>城区居民满意度</t>
  </si>
  <si>
    <t>考核城区居民满意度情况。</t>
  </si>
  <si>
    <t>城区居民满意度达90%得10分，每下降1%，扣0.5分，扣完为止。</t>
  </si>
  <si>
    <t>增强基础设施，提高垃圾场基础设施能力；减少垃圾处理环境污染。</t>
  </si>
  <si>
    <t>编制突发环境事件应急预案</t>
  </si>
  <si>
    <t>考核针对突发环境事件应急预案编制数量情况。</t>
  </si>
  <si>
    <t>按计划完成得5分，否则不得分。</t>
  </si>
  <si>
    <t>个</t>
  </si>
  <si>
    <t>更换在线监测设备</t>
  </si>
  <si>
    <t>考核在线监测设备更换情况。</t>
  </si>
  <si>
    <t>在线监测设备合格验收率</t>
  </si>
  <si>
    <t>考核垃圾场基础设施完善程度。</t>
  </si>
  <si>
    <t>改善环境保障基础设施</t>
  </si>
  <si>
    <t>减少环境污染</t>
  </si>
  <si>
    <t>社会公众满意度</t>
  </si>
  <si>
    <t>考核社会公众满意度情况。</t>
  </si>
  <si>
    <t>社会公众满意度达90%得10分，每下降1%，扣0.5分，扣完为止。</t>
  </si>
  <si>
    <t>维护因旅发大会新修五座智慧公交站台和一座智慧公厕。</t>
  </si>
  <si>
    <t>五座公交站台</t>
  </si>
  <si>
    <t>考核智慧公交站台正常运行情况。</t>
  </si>
  <si>
    <t>座</t>
  </si>
  <si>
    <t>1座智慧公厕</t>
  </si>
  <si>
    <t>考核智慧公厕正常运行情况。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</si>
  <si>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</si>
  <si>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</si>
  <si>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</si>
  <si>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</si>
  <si>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</si>
  <si>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</si>
  <si>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</si>
  <si>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</si>
  <si>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</si>
  <si>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</si>
  <si>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</si>
  <si>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</si>
  <si>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</si>
  <si>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</si>
  <si>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</si>
  <si>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1.宣传和贯彻落实国家、省有关城市管理的方针政策和法律法规，为建设城市、经营城市、管理城市提供服务保障。
2.负责拟定市本级环境卫生行业中长期规划、年度计划和怀化市环境卫生行业作业规范及标准，并指导实施；负责拟定市本级城区环境卫生基础设施建设方案，并对环境卫生基础设施建设、改造提供技术指导服务；负责环境卫生行业基础数据采集及先进技术的引进和推广运用。
3.负责宣传普及城市环境卫生法律法规和环境卫生科学知识；指导全市环境卫生工作的开展和环境卫生作业社会化、市场化服务工作；负责全市环境卫生从业人员技能培训等工作。
4.承担市本级生活垃圾填埋处理日常事务工作；负责生活垃圾焚烧发电、餐厨垃圾处理的服务工作；负责指导各县市区开展生活垃圾、餐厨垃圾无害化处理工作。
5.负责跨区域生活垃圾、餐厨垃圾运输处理的指导服务工作;负责生活垃圾收集、清运、处置等许可的服务工作。
6.负责生活垃圾分类指导服务工作，协助主管部门指导、协调、监督建筑垃圾的处置工作。
7.指导怀化环境卫生协会工作。
8.承担城区户外广告规划编制、城市公益广告投放、城区户外广告审批的相关服务职责。
9.承办市城市管理和综合执法局交办的其他事项。</t>
  </si>
  <si>
    <t>1.抓好第二生活垃圾场生态封场前期工作，确保垃圾场及时完成封场工作，符合环保要求；
2.抓好生活垃圾焚烧发电场正常运营工作，严格按照行业村准加强对运营企业的监管，确保统筹区域内的生活垃圾得到及时达标处理；
3.抓好城区户外广告管理服务工作，确保城区户外广告规范、有序、安全，公益广告发布达到规定要求；
4.进一步加强渗滤液处理的监管，确保渗滤液得到及时达标处理。同时，加快完成渗滤液处理总氮提质提标建设，确保出水总氮指标达标；
5.抓好环卫业务督促指导工作，确保主城区环境卫生质量稳步提升。</t>
  </si>
  <si>
    <t>部门整体支出成本</t>
  </si>
  <si>
    <t>考核部门整体支出成本控制情况。</t>
  </si>
  <si>
    <t>部门整体支出成本控制在预算范围内，得10分，每超出10%，扣1分，扣完为止。</t>
  </si>
  <si>
    <t xml:space="preserve">产出指标
（30分）
</t>
  </si>
  <si>
    <t>生活垃圾焚烧量</t>
  </si>
  <si>
    <t>考核生活垃圾焚烧量情况。</t>
  </si>
  <si>
    <t>按计划完成得4分，否则按实际值/计划值*指标分值计分。</t>
  </si>
  <si>
    <t>考核渗滤液处理量情况。</t>
  </si>
  <si>
    <t>餐厨垃圾收集运输处理量</t>
  </si>
  <si>
    <t>生活垃圾焚烧无害化处理率</t>
  </si>
  <si>
    <t>按计划完成得4分，每下降1%扣0.4分，扣完为止。</t>
  </si>
  <si>
    <t>按计划完成得4分，否则酌情扣分。</t>
  </si>
  <si>
    <t>工作完成时间</t>
  </si>
  <si>
    <t>考核整体工作完成时间情况。</t>
  </si>
  <si>
    <t>2026年12月31日前完成得6分，每推迟10天扣0.5分，扣完为止。</t>
  </si>
  <si>
    <t>非税收入完成额</t>
  </si>
  <si>
    <t>考核按规定收取国有资源使用费完成情况。</t>
  </si>
  <si>
    <t>保护环境，改善城市市容形象，提升城市品味</t>
  </si>
  <si>
    <t>考核部门履职对社会发展所带来的直接或间接影响情况。</t>
  </si>
  <si>
    <t>考核部门履职对生态环境所带来的直接或间接影响情况。</t>
  </si>
  <si>
    <t>效果明显得5分，效果一般得3分，否则不得分。（如不适用，直接计分）</t>
  </si>
  <si>
    <t>持续完善城市市政基础设施</t>
  </si>
  <si>
    <t>考核部门履职对可持续发展所带来的直接或间接影响情况。</t>
  </si>
  <si>
    <t>效果明显得5分，效果一般得3分，否则不得分。</t>
  </si>
  <si>
    <t>满意度指标
（10分）</t>
  </si>
  <si>
    <t>考核社会公众对部门履职的满意度情况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</si>
</sst>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_ "/>
    <numFmt numFmtId="179" formatCode="#,##0.00_);[Red]\(#,##0.00\)"/>
  </numFmts>
  <fonts count="46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sz val="9"/>
      <color indexed="8"/>
      <name val="SimSun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9"/>
      <name val="SimSun"/>
      <charset val="134"/>
    </font>
    <font>
      <sz val="10"/>
      <color theme="1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color rgb="FF00000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5" borderId="3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32" fillId="0" borderId="3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34" applyNumberFormat="0" applyAlignment="0" applyProtection="0">
      <alignment vertical="center"/>
    </xf>
    <xf numFmtId="0" fontId="34" fillId="7" borderId="35" applyNumberFormat="0" applyAlignment="0" applyProtection="0">
      <alignment vertical="center"/>
    </xf>
    <xf numFmtId="0" fontId="35" fillId="7" borderId="34" applyNumberFormat="0" applyAlignment="0" applyProtection="0">
      <alignment vertical="center"/>
    </xf>
    <xf numFmtId="0" fontId="36" fillId="8" borderId="36" applyNumberFormat="0" applyAlignment="0" applyProtection="0">
      <alignment vertical="center"/>
    </xf>
    <xf numFmtId="0" fontId="37" fillId="0" borderId="37" applyNumberFormat="0" applyFill="0" applyAlignment="0" applyProtection="0">
      <alignment vertical="center"/>
    </xf>
    <xf numFmtId="0" fontId="38" fillId="0" borderId="38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4" fillId="0" borderId="0" applyFill="0">
      <alignment vertical="center"/>
    </xf>
  </cellStyleXfs>
  <cellXfs count="164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6" xfId="49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0" fillId="0" borderId="6" xfId="49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49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49" applyFont="1" applyFill="1" applyBorder="1" applyAlignment="1">
      <alignment horizontal="center" vertical="center" wrapText="1"/>
    </xf>
    <xf numFmtId="176" fontId="11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4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177" fontId="9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>
      <alignment vertical="center"/>
    </xf>
    <xf numFmtId="0" fontId="13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7" fillId="0" borderId="0" xfId="0" applyFont="1" applyAlignment="1"/>
    <xf numFmtId="0" fontId="12" fillId="0" borderId="0" xfId="0" applyFont="1" applyAlignment="1"/>
    <xf numFmtId="0" fontId="16" fillId="0" borderId="0" xfId="0" applyFont="1" applyAlignment="1"/>
    <xf numFmtId="0" fontId="13" fillId="0" borderId="0" xfId="0" applyFont="1" applyAlignment="1"/>
    <xf numFmtId="0" fontId="12" fillId="0" borderId="0" xfId="0" applyFont="1" applyAlignment="1">
      <alignment horizontal="right"/>
    </xf>
    <xf numFmtId="0" fontId="18" fillId="0" borderId="0" xfId="0" applyFont="1">
      <alignment vertical="center"/>
    </xf>
    <xf numFmtId="0" fontId="19" fillId="0" borderId="0" xfId="0" applyFont="1" applyAlignment="1">
      <alignment horizontal="center"/>
    </xf>
    <xf numFmtId="0" fontId="18" fillId="2" borderId="19" xfId="0" applyFont="1" applyFill="1" applyBorder="1" applyAlignment="1">
      <alignment horizontal="center" vertical="center" shrinkToFit="1"/>
    </xf>
    <xf numFmtId="0" fontId="18" fillId="2" borderId="20" xfId="0" applyFont="1" applyFill="1" applyBorder="1" applyAlignment="1">
      <alignment horizontal="center" vertical="center" shrinkToFit="1"/>
    </xf>
    <xf numFmtId="0" fontId="18" fillId="2" borderId="20" xfId="0" applyFont="1" applyFill="1" applyBorder="1" applyAlignment="1">
      <alignment horizontal="center" vertical="center" wrapText="1" shrinkToFit="1"/>
    </xf>
    <xf numFmtId="0" fontId="18" fillId="2" borderId="21" xfId="0" applyFont="1" applyFill="1" applyBorder="1" applyAlignment="1">
      <alignment horizontal="center" vertical="center" wrapText="1" shrinkToFit="1"/>
    </xf>
    <xf numFmtId="0" fontId="18" fillId="2" borderId="22" xfId="0" applyFont="1" applyFill="1" applyBorder="1" applyAlignment="1">
      <alignment horizontal="center" vertical="center" wrapText="1" shrinkToFit="1"/>
    </xf>
    <xf numFmtId="0" fontId="18" fillId="2" borderId="22" xfId="0" applyFont="1" applyFill="1" applyBorder="1" applyAlignment="1">
      <alignment horizontal="center" vertical="center" shrinkToFit="1"/>
    </xf>
    <xf numFmtId="0" fontId="12" fillId="2" borderId="21" xfId="0" applyFont="1" applyFill="1" applyBorder="1" applyAlignment="1">
      <alignment horizontal="center" vertical="center" wrapText="1" shrinkToFit="1"/>
    </xf>
    <xf numFmtId="0" fontId="12" fillId="2" borderId="22" xfId="0" applyFont="1" applyFill="1" applyBorder="1" applyAlignment="1">
      <alignment horizontal="center" vertical="center" wrapText="1" shrinkToFit="1"/>
    </xf>
    <xf numFmtId="0" fontId="12" fillId="2" borderId="22" xfId="0" applyFont="1" applyFill="1" applyBorder="1" applyAlignment="1">
      <alignment horizontal="center" vertical="center" shrinkToFit="1"/>
    </xf>
    <xf numFmtId="0" fontId="18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right" vertical="center" shrinkToFit="1"/>
    </xf>
    <xf numFmtId="0" fontId="1" fillId="0" borderId="0" xfId="0" applyFont="1" applyAlignment="1">
      <alignment horizontal="left" vertical="center" shrinkToFi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178" fontId="0" fillId="0" borderId="6" xfId="0" applyNumberFormat="1" applyBorder="1">
      <alignment vertical="center"/>
    </xf>
    <xf numFmtId="178" fontId="0" fillId="0" borderId="18" xfId="0" applyNumberFormat="1" applyBorder="1">
      <alignment vertical="center"/>
    </xf>
    <xf numFmtId="4" fontId="6" fillId="0" borderId="24" xfId="0" applyNumberFormat="1" applyFont="1" applyBorder="1" applyAlignment="1">
      <alignment vertical="center" wrapText="1"/>
    </xf>
    <xf numFmtId="4" fontId="6" fillId="0" borderId="25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4" fontId="6" fillId="0" borderId="26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4" fontId="5" fillId="0" borderId="25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27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4" fontId="5" fillId="0" borderId="25" xfId="0" applyNumberFormat="1" applyFont="1" applyBorder="1" applyAlignment="1">
      <alignment horizontal="right" vertical="center" wrapText="1"/>
    </xf>
    <xf numFmtId="176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5" fillId="3" borderId="5" xfId="0" applyFont="1" applyFill="1" applyBorder="1" applyAlignment="1">
      <alignment vertical="center" wrapText="1"/>
    </xf>
    <xf numFmtId="179" fontId="0" fillId="0" borderId="6" xfId="0" applyNumberFormat="1" applyBorder="1">
      <alignment vertical="center"/>
    </xf>
    <xf numFmtId="4" fontId="5" fillId="3" borderId="25" xfId="0" applyNumberFormat="1" applyFont="1" applyFill="1" applyBorder="1" applyAlignment="1">
      <alignment horizontal="right" vertical="center" wrapText="1"/>
    </xf>
    <xf numFmtId="4" fontId="5" fillId="0" borderId="23" xfId="0" applyNumberFormat="1" applyFont="1" applyBorder="1" applyAlignment="1">
      <alignment horizontal="right" vertical="center" wrapText="1"/>
    </xf>
    <xf numFmtId="4" fontId="5" fillId="3" borderId="24" xfId="0" applyNumberFormat="1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vertical="center" wrapText="1"/>
    </xf>
    <xf numFmtId="4" fontId="5" fillId="0" borderId="28" xfId="0" applyNumberFormat="1" applyFont="1" applyBorder="1" applyAlignment="1">
      <alignment horizontal="right" vertical="center" wrapText="1"/>
    </xf>
    <xf numFmtId="4" fontId="5" fillId="0" borderId="27" xfId="0" applyNumberFormat="1" applyFont="1" applyBorder="1" applyAlignment="1">
      <alignment horizontal="right" vertical="center" wrapText="1"/>
    </xf>
    <xf numFmtId="4" fontId="5" fillId="3" borderId="26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4" fontId="5" fillId="3" borderId="0" xfId="0" applyNumberFormat="1" applyFont="1" applyFill="1" applyAlignment="1">
      <alignment horizontal="right" vertical="center" wrapText="1"/>
    </xf>
    <xf numFmtId="0" fontId="22" fillId="0" borderId="5" xfId="0" applyFont="1" applyBorder="1" applyAlignment="1">
      <alignment horizontal="center" vertical="center" wrapText="1"/>
    </xf>
    <xf numFmtId="178" fontId="21" fillId="0" borderId="6" xfId="0" applyNumberFormat="1" applyFont="1" applyBorder="1">
      <alignment vertical="center"/>
    </xf>
    <xf numFmtId="0" fontId="22" fillId="0" borderId="2" xfId="0" applyFont="1" applyBorder="1" applyAlignment="1">
      <alignment horizontal="center" vertical="center" wrapText="1"/>
    </xf>
    <xf numFmtId="0" fontId="5" fillId="0" borderId="26" xfId="0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178" fontId="6" fillId="0" borderId="6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178" fontId="5" fillId="0" borderId="6" xfId="0" applyNumberFormat="1" applyFont="1" applyBorder="1" applyAlignment="1">
      <alignment horizontal="right" vertical="center" wrapText="1"/>
    </xf>
    <xf numFmtId="179" fontId="21" fillId="0" borderId="6" xfId="0" applyNumberFormat="1" applyFont="1" applyBorder="1">
      <alignment vertical="center"/>
    </xf>
    <xf numFmtId="4" fontId="6" fillId="0" borderId="6" xfId="0" applyNumberFormat="1" applyFont="1" applyBorder="1" applyAlignment="1">
      <alignment horizontal="right" vertical="center" wrapText="1"/>
    </xf>
    <xf numFmtId="4" fontId="6" fillId="0" borderId="25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3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zoomScale="80" zoomScaleNormal="80" workbookViewId="0">
      <selection activeCell="H11" sqref="H11"/>
    </sheetView>
  </sheetViews>
  <sheetFormatPr defaultColWidth="10" defaultRowHeight="13.5" outlineLevelCol="3"/>
  <cols>
    <col min="1" max="1" width="31.6666666666667" customWidth="1"/>
    <col min="2" max="2" width="16.6666666666667" customWidth="1"/>
    <col min="3" max="3" width="39.6666666666667" customWidth="1"/>
    <col min="4" max="4" width="31.1083333333333" customWidth="1"/>
    <col min="5" max="5" width="9.775" customWidth="1"/>
  </cols>
  <sheetData>
    <row r="1" ht="21.6" customHeight="1" spans="1:4">
      <c r="A1" s="5" t="s">
        <v>0</v>
      </c>
      <c r="B1" s="5"/>
      <c r="C1" s="5"/>
      <c r="D1" s="5"/>
    </row>
    <row r="2" ht="34.5" customHeight="1" spans="1:4">
      <c r="A2" s="42" t="s">
        <v>1</v>
      </c>
      <c r="B2" s="42"/>
      <c r="C2" s="42"/>
      <c r="D2" s="42"/>
    </row>
    <row r="3" ht="33.6" customHeight="1" spans="1:4">
      <c r="A3" s="159" t="s">
        <v>2</v>
      </c>
      <c r="B3" s="159"/>
      <c r="C3" s="159"/>
      <c r="D3" s="159"/>
    </row>
    <row r="4" ht="22.35" customHeight="1" spans="1:4">
      <c r="D4" s="160" t="s">
        <v>3</v>
      </c>
    </row>
    <row r="5" ht="28.5" customHeight="1" spans="1:4">
      <c r="A5" s="161" t="s">
        <v>4</v>
      </c>
      <c r="B5" s="161"/>
      <c r="C5" s="161" t="s">
        <v>5</v>
      </c>
      <c r="D5" s="161"/>
    </row>
    <row r="6" ht="31.05" customHeight="1" spans="1:4">
      <c r="A6" s="9" t="s">
        <v>6</v>
      </c>
      <c r="B6" s="9" t="s">
        <v>7</v>
      </c>
      <c r="C6" s="9" t="s">
        <v>6</v>
      </c>
      <c r="D6" s="9" t="s">
        <v>7</v>
      </c>
    </row>
    <row r="7" ht="22.8" customHeight="1" spans="1:4">
      <c r="A7" s="19" t="s">
        <v>8</v>
      </c>
      <c r="B7" s="148">
        <f>45758104.17/10000</f>
        <v>4575.810417</v>
      </c>
      <c r="C7" s="19" t="s">
        <v>9</v>
      </c>
      <c r="D7" s="148"/>
    </row>
    <row r="8" ht="22.8" customHeight="1" spans="1:4">
      <c r="A8" s="19" t="s">
        <v>10</v>
      </c>
      <c r="B8" s="148">
        <f>50000/10000</f>
        <v>5</v>
      </c>
      <c r="C8" s="19" t="s">
        <v>11</v>
      </c>
      <c r="D8" s="148"/>
    </row>
    <row r="9" ht="22.8" customHeight="1" spans="1:4">
      <c r="A9" s="19" t="s">
        <v>12</v>
      </c>
      <c r="B9" s="148"/>
      <c r="C9" s="19" t="s">
        <v>13</v>
      </c>
      <c r="D9" s="148"/>
    </row>
    <row r="10" ht="22.8" customHeight="1" spans="1:4">
      <c r="A10" s="19" t="s">
        <v>14</v>
      </c>
      <c r="B10" s="148"/>
      <c r="C10" s="19" t="s">
        <v>15</v>
      </c>
      <c r="D10" s="148"/>
    </row>
    <row r="11" ht="22.8" customHeight="1" spans="1:4">
      <c r="A11" s="19" t="s">
        <v>16</v>
      </c>
      <c r="B11" s="148"/>
      <c r="C11" s="19" t="s">
        <v>17</v>
      </c>
      <c r="D11" s="148"/>
    </row>
    <row r="12" ht="22.8" customHeight="1" spans="1:4">
      <c r="A12" s="19" t="s">
        <v>18</v>
      </c>
      <c r="B12" s="148"/>
      <c r="C12" s="19" t="s">
        <v>19</v>
      </c>
      <c r="D12" s="148"/>
    </row>
    <row r="13" ht="22.8" customHeight="1" spans="1:4">
      <c r="A13" s="19" t="s">
        <v>20</v>
      </c>
      <c r="B13" s="148"/>
      <c r="C13" s="19" t="s">
        <v>21</v>
      </c>
      <c r="D13" s="148"/>
    </row>
    <row r="14" ht="22.8" customHeight="1" spans="1:4">
      <c r="A14" s="19"/>
      <c r="B14" s="19"/>
      <c r="C14" s="19" t="s">
        <v>22</v>
      </c>
      <c r="D14" s="148">
        <f>1017108.48/10000</f>
        <v>101.710848</v>
      </c>
    </row>
    <row r="15" ht="22.8" customHeight="1" spans="1:4">
      <c r="A15" s="19"/>
      <c r="B15" s="19"/>
      <c r="C15" s="19" t="s">
        <v>23</v>
      </c>
      <c r="D15" s="148"/>
    </row>
    <row r="16" ht="22.8" customHeight="1" spans="1:4">
      <c r="A16" s="19"/>
      <c r="B16" s="19"/>
      <c r="C16" s="19" t="s">
        <v>24</v>
      </c>
      <c r="D16" s="148">
        <f>447435.43/10000</f>
        <v>44.743543</v>
      </c>
    </row>
    <row r="17" ht="22.8" customHeight="1" spans="1:4">
      <c r="A17" s="19"/>
      <c r="B17" s="19"/>
      <c r="C17" s="19" t="s">
        <v>25</v>
      </c>
      <c r="D17" s="148"/>
    </row>
    <row r="18" ht="22.8" customHeight="1" spans="1:4">
      <c r="A18" s="19"/>
      <c r="B18" s="19"/>
      <c r="C18" s="19" t="s">
        <v>26</v>
      </c>
      <c r="D18" s="148">
        <f>44343560.26/10000</f>
        <v>4434.356026</v>
      </c>
    </row>
    <row r="19" ht="22.8" customHeight="1" spans="1:4">
      <c r="A19" s="19"/>
      <c r="B19" s="19"/>
      <c r="C19" s="19" t="s">
        <v>27</v>
      </c>
      <c r="D19" s="148"/>
    </row>
    <row r="20" ht="22.8" customHeight="1" spans="1:4">
      <c r="A20" s="19"/>
      <c r="B20" s="19"/>
      <c r="C20" s="19" t="s">
        <v>28</v>
      </c>
      <c r="D20" s="148"/>
    </row>
    <row r="21" ht="22.8" customHeight="1" spans="1:4">
      <c r="A21" s="19"/>
      <c r="B21" s="19"/>
      <c r="C21" s="19" t="s">
        <v>29</v>
      </c>
      <c r="D21" s="148"/>
    </row>
    <row r="22" ht="22.8" customHeight="1" spans="1:4">
      <c r="A22" s="19"/>
      <c r="B22" s="19"/>
      <c r="C22" s="19" t="s">
        <v>30</v>
      </c>
      <c r="D22" s="148"/>
    </row>
    <row r="23" ht="22.8" customHeight="1" spans="1:4">
      <c r="A23" s="19"/>
      <c r="B23" s="19"/>
      <c r="C23" s="19" t="s">
        <v>31</v>
      </c>
      <c r="D23" s="148"/>
    </row>
    <row r="24" ht="22.8" customHeight="1" spans="1:4">
      <c r="A24" s="19"/>
      <c r="B24" s="19"/>
      <c r="C24" s="19" t="s">
        <v>32</v>
      </c>
      <c r="D24" s="148"/>
    </row>
    <row r="25" ht="22.8" customHeight="1" spans="1:4">
      <c r="A25" s="19"/>
      <c r="B25" s="19"/>
      <c r="C25" s="19" t="s">
        <v>33</v>
      </c>
      <c r="D25" s="148"/>
    </row>
    <row r="26" ht="22.8" customHeight="1" spans="1:4">
      <c r="A26" s="19"/>
      <c r="B26" s="19"/>
      <c r="C26" s="19" t="s">
        <v>34</v>
      </c>
      <c r="D26" s="148"/>
    </row>
    <row r="27" ht="22.8" customHeight="1" spans="1:4">
      <c r="A27" s="19"/>
      <c r="B27" s="19"/>
      <c r="C27" s="19" t="s">
        <v>35</v>
      </c>
      <c r="D27" s="148"/>
    </row>
    <row r="28" ht="22.8" customHeight="1" spans="1:4">
      <c r="A28" s="19"/>
      <c r="B28" s="19"/>
      <c r="C28" s="19" t="s">
        <v>36</v>
      </c>
      <c r="D28" s="148"/>
    </row>
    <row r="29" ht="22.8" customHeight="1" spans="1:4">
      <c r="A29" s="19"/>
      <c r="B29" s="19"/>
      <c r="C29" s="19" t="s">
        <v>37</v>
      </c>
      <c r="D29" s="148"/>
    </row>
    <row r="30" ht="22.8" customHeight="1" spans="1:4">
      <c r="A30" s="19"/>
      <c r="B30" s="19"/>
      <c r="C30" s="19" t="s">
        <v>38</v>
      </c>
      <c r="D30" s="148"/>
    </row>
    <row r="31" ht="22.8" customHeight="1" spans="1:4">
      <c r="A31" s="19"/>
      <c r="B31" s="19"/>
      <c r="C31" s="19" t="s">
        <v>39</v>
      </c>
      <c r="D31" s="148"/>
    </row>
    <row r="32" ht="22.8" customHeight="1" spans="1:4">
      <c r="A32" s="19"/>
      <c r="B32" s="19"/>
      <c r="C32" s="19" t="s">
        <v>40</v>
      </c>
      <c r="D32" s="148"/>
    </row>
    <row r="33" ht="22.8" customHeight="1" spans="1:4">
      <c r="A33" s="19"/>
      <c r="B33" s="19"/>
      <c r="C33" s="19" t="s">
        <v>41</v>
      </c>
      <c r="D33" s="148"/>
    </row>
    <row r="34" ht="22.8" customHeight="1" spans="1:4">
      <c r="A34" s="19"/>
      <c r="B34" s="19"/>
      <c r="C34" s="19" t="s">
        <v>42</v>
      </c>
      <c r="D34" s="148"/>
    </row>
    <row r="35" ht="22.8" customHeight="1" spans="1:4">
      <c r="A35" s="19"/>
      <c r="B35" s="19"/>
      <c r="C35" s="19" t="s">
        <v>43</v>
      </c>
      <c r="D35" s="148"/>
    </row>
    <row r="36" ht="22.8" customHeight="1" spans="1:4">
      <c r="A36" s="19"/>
      <c r="B36" s="19"/>
      <c r="C36" s="19" t="s">
        <v>44</v>
      </c>
      <c r="D36" s="148"/>
    </row>
    <row r="37" ht="22.8" customHeight="1" spans="1:4">
      <c r="A37" s="19"/>
      <c r="B37" s="19"/>
      <c r="C37" s="13"/>
      <c r="D37" s="148"/>
    </row>
    <row r="38" ht="26.7" customHeight="1" spans="1:4">
      <c r="A38" s="19"/>
      <c r="B38" s="19"/>
      <c r="C38" s="19"/>
      <c r="D38" s="148"/>
    </row>
    <row r="39" ht="21.15" customHeight="1" spans="1:4">
      <c r="A39" s="141" t="s">
        <v>45</v>
      </c>
      <c r="B39" s="162">
        <f>45808104.17/10000</f>
        <v>4580.810417</v>
      </c>
      <c r="C39" s="141" t="s">
        <v>46</v>
      </c>
      <c r="D39" s="162">
        <f>45808104.17/10000</f>
        <v>4580.810417</v>
      </c>
    </row>
    <row r="40" ht="21.15" customHeight="1" spans="1:4">
      <c r="A40" s="39" t="s">
        <v>47</v>
      </c>
      <c r="B40" s="148"/>
      <c r="C40" s="7" t="s">
        <v>48</v>
      </c>
      <c r="D40" s="157"/>
    </row>
    <row r="41" ht="24.15" customHeight="1" spans="1:4">
      <c r="A41" s="39" t="s">
        <v>49</v>
      </c>
      <c r="B41" s="148"/>
      <c r="C41" s="13"/>
      <c r="D41" s="148"/>
    </row>
    <row r="42" ht="18.9" customHeight="1" spans="1:4">
      <c r="A42" s="39" t="s">
        <v>50</v>
      </c>
      <c r="B42" s="148"/>
      <c r="C42" s="13"/>
      <c r="D42" s="148"/>
    </row>
    <row r="43" ht="20.7" customHeight="1" spans="1:4">
      <c r="A43" s="39" t="s">
        <v>51</v>
      </c>
      <c r="B43" s="148"/>
      <c r="C43" s="19"/>
      <c r="D43" s="148"/>
    </row>
    <row r="44" ht="25.8" customHeight="1" spans="1:4">
      <c r="A44" s="39" t="s">
        <v>52</v>
      </c>
      <c r="B44" s="148"/>
      <c r="C44" s="19"/>
      <c r="D44" s="148"/>
    </row>
    <row r="45" ht="42.3" customHeight="1" spans="1:4">
      <c r="A45" s="161" t="s">
        <v>53</v>
      </c>
      <c r="B45" s="163">
        <f>SUM(B39:B44)</f>
        <v>4580.810417</v>
      </c>
      <c r="C45" s="161" t="s">
        <v>54</v>
      </c>
      <c r="D45" s="163">
        <f>SUM(D39:D44)</f>
        <v>4580.810417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E23" sqref="E23"/>
    </sheetView>
  </sheetViews>
  <sheetFormatPr defaultColWidth="9.10833333333333" defaultRowHeight="12.75" outlineLevelCol="7"/>
  <cols>
    <col min="1" max="3" width="3.10833333333333" style="78" customWidth="1"/>
    <col min="4" max="4" width="37.3333333333333" style="78" customWidth="1"/>
    <col min="5" max="7" width="16" style="78" customWidth="1"/>
    <col min="8" max="8" width="9.775" style="78" customWidth="1"/>
    <col min="9" max="16384" width="9.10833333333333" style="78"/>
  </cols>
  <sheetData>
    <row r="1" customHeight="1" spans="1:8">
      <c r="A1" s="79" t="s">
        <v>233</v>
      </c>
      <c r="G1" s="80"/>
      <c r="H1" s="81"/>
    </row>
    <row r="2" s="75" customFormat="1" ht="28.95" customHeight="1" spans="1:8">
      <c r="A2" s="82" t="s">
        <v>234</v>
      </c>
      <c r="B2" s="82"/>
      <c r="C2" s="82"/>
      <c r="D2" s="82"/>
      <c r="E2" s="82"/>
      <c r="F2" s="82"/>
      <c r="G2" s="82"/>
      <c r="H2" s="81"/>
    </row>
    <row r="3" customHeight="1" spans="1:8">
      <c r="G3" s="80"/>
      <c r="H3" s="81"/>
    </row>
    <row r="4" ht="24" customHeight="1" spans="1:8">
      <c r="A4" s="77" t="s">
        <v>2</v>
      </c>
      <c r="G4" s="80" t="s">
        <v>235</v>
      </c>
      <c r="H4" s="81"/>
    </row>
    <row r="5" ht="22.05" customHeight="1" spans="1:8">
      <c r="A5" s="83" t="s">
        <v>92</v>
      </c>
      <c r="B5" s="84"/>
      <c r="C5" s="84"/>
      <c r="D5" s="84"/>
      <c r="E5" s="85" t="s">
        <v>236</v>
      </c>
      <c r="F5" s="85"/>
      <c r="G5" s="85"/>
      <c r="H5" s="81"/>
    </row>
    <row r="6" ht="15.6" customHeight="1" spans="1:8">
      <c r="A6" s="86" t="s">
        <v>237</v>
      </c>
      <c r="B6" s="87"/>
      <c r="C6" s="87"/>
      <c r="D6" s="88" t="s">
        <v>103</v>
      </c>
      <c r="E6" s="87" t="s">
        <v>63</v>
      </c>
      <c r="F6" s="87" t="s">
        <v>81</v>
      </c>
      <c r="G6" s="87" t="s">
        <v>82</v>
      </c>
      <c r="H6" s="81"/>
    </row>
    <row r="7" ht="15.6" customHeight="1" spans="1:8">
      <c r="A7" s="86"/>
      <c r="B7" s="87"/>
      <c r="C7" s="87"/>
      <c r="D7" s="88"/>
      <c r="E7" s="87"/>
      <c r="F7" s="87"/>
      <c r="G7" s="87"/>
      <c r="H7" s="81"/>
    </row>
    <row r="8" ht="15.6" customHeight="1" spans="1:8">
      <c r="A8" s="89"/>
      <c r="B8" s="90"/>
      <c r="C8" s="90"/>
      <c r="D8" s="91"/>
      <c r="E8" s="87"/>
      <c r="F8" s="87"/>
      <c r="G8" s="87"/>
      <c r="H8" s="81"/>
    </row>
    <row r="9" ht="25.95" customHeight="1" spans="1:8">
      <c r="A9" s="92" t="s">
        <v>238</v>
      </c>
      <c r="B9" s="93"/>
      <c r="C9" s="93"/>
      <c r="D9" s="93"/>
      <c r="E9" s="88" t="s">
        <v>239</v>
      </c>
      <c r="F9" s="88" t="s">
        <v>240</v>
      </c>
      <c r="G9" s="88" t="s">
        <v>241</v>
      </c>
      <c r="H9" s="81"/>
    </row>
    <row r="10" ht="25.95" customHeight="1" spans="1:8">
      <c r="A10" s="92" t="s">
        <v>63</v>
      </c>
      <c r="B10" s="93"/>
      <c r="C10" s="93"/>
      <c r="D10" s="93"/>
      <c r="E10" s="94">
        <v>0</v>
      </c>
      <c r="F10" s="94">
        <v>0</v>
      </c>
      <c r="G10" s="94">
        <v>0</v>
      </c>
      <c r="H10" s="81"/>
    </row>
    <row r="11" s="76" customFormat="1" ht="15.6" customHeight="1" spans="1:8">
      <c r="A11" s="95" t="s">
        <v>211</v>
      </c>
      <c r="B11" s="95"/>
      <c r="C11" s="95"/>
      <c r="D11" s="95"/>
      <c r="E11" s="95"/>
      <c r="F11" s="95"/>
      <c r="G11" s="95"/>
      <c r="H11" s="81"/>
    </row>
    <row r="12" s="77" customFormat="1" ht="12" customHeight="1" spans="1:8">
      <c r="H12" s="81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7"/>
  <sheetViews>
    <sheetView zoomScale="81" zoomScaleNormal="81" topLeftCell="A18" workbookViewId="0">
      <selection activeCell="I59" sqref="I59:I60"/>
    </sheetView>
  </sheetViews>
  <sheetFormatPr defaultColWidth="9" defaultRowHeight="13.5"/>
  <cols>
    <col min="2" max="2" width="10.2166666666667" customWidth="1"/>
    <col min="5" max="5" width="10.4416666666667" customWidth="1"/>
    <col min="6" max="6" width="16" customWidth="1"/>
    <col min="7" max="7" width="27.1083333333333" customWidth="1"/>
    <col min="9" max="9" width="48.5583333333333" customWidth="1"/>
    <col min="10" max="10" width="75.2166666666667" customWidth="1"/>
    <col min="12" max="12" width="11" customWidth="1"/>
  </cols>
  <sheetData>
    <row r="1" spans="1:13">
      <c r="A1" s="5" t="s">
        <v>242</v>
      </c>
      <c r="B1" s="5"/>
      <c r="C1" s="5"/>
      <c r="D1" s="5"/>
      <c r="F1" s="5"/>
      <c r="G1" s="5"/>
      <c r="L1" s="5"/>
    </row>
    <row r="2" ht="24" spans="1:13">
      <c r="A2" s="42" t="s">
        <v>243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>
      <c r="A4" s="5"/>
      <c r="B4" s="5"/>
      <c r="C4" s="5"/>
      <c r="D4" s="5"/>
      <c r="F4" s="5"/>
      <c r="G4" s="5"/>
      <c r="L4" s="6" t="s">
        <v>235</v>
      </c>
      <c r="M4" s="6"/>
    </row>
    <row r="5" spans="1:13">
      <c r="A5" s="7" t="s">
        <v>244</v>
      </c>
      <c r="B5" s="7" t="s">
        <v>245</v>
      </c>
      <c r="C5" s="7" t="s">
        <v>246</v>
      </c>
      <c r="D5" s="7" t="s">
        <v>247</v>
      </c>
      <c r="E5" s="7" t="s">
        <v>248</v>
      </c>
      <c r="F5" s="7"/>
      <c r="G5" s="7"/>
      <c r="H5" s="7"/>
      <c r="I5" s="7"/>
      <c r="J5" s="7"/>
      <c r="K5" s="7"/>
      <c r="L5" s="7"/>
      <c r="M5" s="7"/>
    </row>
    <row r="6" spans="1:13">
      <c r="A6" s="8"/>
      <c r="B6" s="8"/>
      <c r="C6" s="8"/>
      <c r="D6" s="8"/>
      <c r="E6" s="8" t="s">
        <v>249</v>
      </c>
      <c r="F6" s="8" t="s">
        <v>250</v>
      </c>
      <c r="G6" s="8" t="s">
        <v>251</v>
      </c>
      <c r="H6" s="8" t="s">
        <v>252</v>
      </c>
      <c r="I6" s="8" t="s">
        <v>253</v>
      </c>
      <c r="J6" s="8" t="s">
        <v>254</v>
      </c>
      <c r="K6" s="8" t="s">
        <v>255</v>
      </c>
      <c r="L6" s="8" t="s">
        <v>256</v>
      </c>
      <c r="M6" s="8" t="s">
        <v>257</v>
      </c>
    </row>
    <row r="7" spans="1:13">
      <c r="A7" s="43">
        <v>300002</v>
      </c>
      <c r="B7" s="43" t="s">
        <v>229</v>
      </c>
      <c r="C7" s="44">
        <v>1153</v>
      </c>
      <c r="D7" s="43" t="s">
        <v>258</v>
      </c>
      <c r="E7" s="16" t="s">
        <v>259</v>
      </c>
      <c r="F7" s="21" t="s">
        <v>260</v>
      </c>
      <c r="G7" s="22" t="str">
        <f>B7</f>
        <v>2026年垃圾处置专项经费</v>
      </c>
      <c r="H7" s="45">
        <v>1153</v>
      </c>
      <c r="I7" s="18" t="s">
        <v>261</v>
      </c>
      <c r="J7" s="24" t="s">
        <v>262</v>
      </c>
      <c r="K7" s="22" t="s">
        <v>263</v>
      </c>
      <c r="L7" s="22" t="s">
        <v>264</v>
      </c>
      <c r="M7" s="46"/>
    </row>
    <row r="8" spans="1:13">
      <c r="A8" s="43"/>
      <c r="B8" s="43"/>
      <c r="C8" s="44"/>
      <c r="D8" s="43"/>
      <c r="E8" s="16"/>
      <c r="F8" s="21" t="s">
        <v>265</v>
      </c>
      <c r="G8" s="22" t="s">
        <v>266</v>
      </c>
      <c r="H8" s="22">
        <v>0</v>
      </c>
      <c r="I8" s="24" t="s">
        <v>267</v>
      </c>
      <c r="J8" s="25" t="s">
        <v>268</v>
      </c>
      <c r="K8" s="22" t="s">
        <v>269</v>
      </c>
      <c r="L8" s="22" t="s">
        <v>270</v>
      </c>
      <c r="M8" s="46"/>
    </row>
    <row r="9" spans="1:13">
      <c r="A9" s="43"/>
      <c r="B9" s="43"/>
      <c r="C9" s="44"/>
      <c r="D9" s="43"/>
      <c r="E9" s="16"/>
      <c r="F9" s="21" t="s">
        <v>271</v>
      </c>
      <c r="G9" s="22" t="s">
        <v>272</v>
      </c>
      <c r="H9" s="22">
        <v>0</v>
      </c>
      <c r="I9" s="24" t="s">
        <v>273</v>
      </c>
      <c r="J9" s="25" t="s">
        <v>274</v>
      </c>
      <c r="K9" s="22" t="s">
        <v>269</v>
      </c>
      <c r="L9" s="22" t="s">
        <v>270</v>
      </c>
      <c r="M9" s="46"/>
    </row>
    <row r="10" spans="1:13">
      <c r="A10" s="43"/>
      <c r="B10" s="43"/>
      <c r="C10" s="44"/>
      <c r="D10" s="43"/>
      <c r="E10" s="16" t="s">
        <v>275</v>
      </c>
      <c r="F10" s="47" t="s">
        <v>276</v>
      </c>
      <c r="G10" s="22" t="s">
        <v>277</v>
      </c>
      <c r="H10" s="27">
        <v>500</v>
      </c>
      <c r="I10" s="24" t="s">
        <v>278</v>
      </c>
      <c r="J10" s="18" t="s">
        <v>279</v>
      </c>
      <c r="K10" s="27" t="s">
        <v>280</v>
      </c>
      <c r="L10" s="27" t="s">
        <v>270</v>
      </c>
      <c r="M10" s="46"/>
    </row>
    <row r="11" spans="1:13">
      <c r="A11" s="43"/>
      <c r="B11" s="43"/>
      <c r="C11" s="44"/>
      <c r="D11" s="43"/>
      <c r="E11" s="16"/>
      <c r="F11" s="48" t="s">
        <v>281</v>
      </c>
      <c r="G11" s="27" t="s">
        <v>282</v>
      </c>
      <c r="H11" s="22">
        <v>80</v>
      </c>
      <c r="I11" s="31" t="s">
        <v>283</v>
      </c>
      <c r="J11" s="18" t="s">
        <v>284</v>
      </c>
      <c r="K11" s="22" t="s">
        <v>269</v>
      </c>
      <c r="L11" s="27" t="s">
        <v>270</v>
      </c>
      <c r="M11" s="49"/>
    </row>
    <row r="12" spans="1:13">
      <c r="A12" s="43"/>
      <c r="B12" s="43"/>
      <c r="C12" s="44"/>
      <c r="D12" s="43"/>
      <c r="E12" s="16"/>
      <c r="F12" s="50"/>
      <c r="G12" s="22" t="s">
        <v>285</v>
      </c>
      <c r="H12" s="22">
        <v>0</v>
      </c>
      <c r="I12" s="24" t="s">
        <v>286</v>
      </c>
      <c r="J12" s="18" t="s">
        <v>287</v>
      </c>
      <c r="K12" s="22" t="s">
        <v>269</v>
      </c>
      <c r="L12" s="22" t="s">
        <v>288</v>
      </c>
      <c r="M12" s="51"/>
    </row>
    <row r="13" ht="22.5" spans="1:13">
      <c r="A13" s="43"/>
      <c r="B13" s="43"/>
      <c r="C13" s="44"/>
      <c r="D13" s="43"/>
      <c r="E13" s="16"/>
      <c r="F13" s="22" t="s">
        <v>289</v>
      </c>
      <c r="G13" s="22" t="s">
        <v>290</v>
      </c>
      <c r="H13" s="22" t="s">
        <v>291</v>
      </c>
      <c r="I13" s="24" t="s">
        <v>292</v>
      </c>
      <c r="J13" s="24" t="s">
        <v>293</v>
      </c>
      <c r="K13" s="22" t="s">
        <v>294</v>
      </c>
      <c r="L13" s="22" t="s">
        <v>295</v>
      </c>
      <c r="M13" s="51"/>
    </row>
    <row r="14" spans="1:13">
      <c r="A14" s="43"/>
      <c r="B14" s="43"/>
      <c r="C14" s="44"/>
      <c r="D14" s="43"/>
      <c r="E14" s="16" t="s">
        <v>296</v>
      </c>
      <c r="F14" s="22" t="s">
        <v>297</v>
      </c>
      <c r="G14" s="22" t="s">
        <v>298</v>
      </c>
      <c r="H14" s="22" t="s">
        <v>299</v>
      </c>
      <c r="I14" s="24" t="s">
        <v>300</v>
      </c>
      <c r="J14" s="52" t="s">
        <v>301</v>
      </c>
      <c r="K14" s="53" t="s">
        <v>294</v>
      </c>
      <c r="L14" s="54" t="s">
        <v>295</v>
      </c>
      <c r="M14" s="49"/>
    </row>
    <row r="15" spans="1:13">
      <c r="A15" s="43"/>
      <c r="B15" s="43"/>
      <c r="C15" s="44"/>
      <c r="D15" s="43"/>
      <c r="E15" s="16"/>
      <c r="F15" s="22" t="s">
        <v>302</v>
      </c>
      <c r="G15" s="22" t="s">
        <v>303</v>
      </c>
      <c r="H15" s="22" t="s">
        <v>299</v>
      </c>
      <c r="I15" s="24" t="s">
        <v>304</v>
      </c>
      <c r="J15" s="52" t="s">
        <v>301</v>
      </c>
      <c r="K15" s="53" t="s">
        <v>294</v>
      </c>
      <c r="L15" s="54" t="s">
        <v>295</v>
      </c>
      <c r="M15" s="51"/>
    </row>
    <row r="16" spans="1:13">
      <c r="A16" s="43"/>
      <c r="B16" s="43"/>
      <c r="C16" s="44"/>
      <c r="D16" s="43"/>
      <c r="E16" s="16"/>
      <c r="F16" s="21" t="s">
        <v>305</v>
      </c>
      <c r="G16" s="22" t="s">
        <v>306</v>
      </c>
      <c r="H16" s="22" t="s">
        <v>299</v>
      </c>
      <c r="I16" s="24" t="s">
        <v>307</v>
      </c>
      <c r="J16" s="24" t="s">
        <v>308</v>
      </c>
      <c r="K16" s="53" t="s">
        <v>294</v>
      </c>
      <c r="L16" s="54" t="s">
        <v>295</v>
      </c>
      <c r="M16" s="46"/>
    </row>
    <row r="17" spans="1:13">
      <c r="A17" s="43"/>
      <c r="B17" s="43"/>
      <c r="C17" s="44"/>
      <c r="D17" s="43"/>
      <c r="E17" s="16"/>
      <c r="F17" s="21" t="s">
        <v>309</v>
      </c>
      <c r="G17" s="22" t="s">
        <v>310</v>
      </c>
      <c r="H17" s="22" t="s">
        <v>299</v>
      </c>
      <c r="I17" s="24" t="s">
        <v>311</v>
      </c>
      <c r="J17" s="39" t="s">
        <v>312</v>
      </c>
      <c r="K17" s="53" t="s">
        <v>294</v>
      </c>
      <c r="L17" s="54" t="s">
        <v>295</v>
      </c>
      <c r="M17" s="46"/>
    </row>
    <row r="18" ht="22.5" spans="1:13">
      <c r="A18" s="43"/>
      <c r="B18" s="43"/>
      <c r="C18" s="44"/>
      <c r="D18" s="43"/>
      <c r="E18" s="16" t="s">
        <v>313</v>
      </c>
      <c r="F18" s="21" t="s">
        <v>314</v>
      </c>
      <c r="G18" s="22" t="s">
        <v>315</v>
      </c>
      <c r="H18" s="22">
        <v>90</v>
      </c>
      <c r="I18" s="24" t="s">
        <v>316</v>
      </c>
      <c r="J18" s="24" t="s">
        <v>317</v>
      </c>
      <c r="K18" s="22" t="s">
        <v>269</v>
      </c>
      <c r="L18" s="22" t="s">
        <v>270</v>
      </c>
      <c r="M18" s="46"/>
    </row>
    <row r="19" spans="1:13">
      <c r="A19" s="55">
        <v>300002</v>
      </c>
      <c r="B19" s="55" t="s">
        <v>228</v>
      </c>
      <c r="C19" s="56">
        <v>1116</v>
      </c>
      <c r="D19" s="57" t="s">
        <v>318</v>
      </c>
      <c r="E19" s="58" t="s">
        <v>259</v>
      </c>
      <c r="F19" s="21" t="s">
        <v>260</v>
      </c>
      <c r="G19" s="22" t="str">
        <f>B19</f>
        <v>2026年生活垃圾焚烧处理服务费</v>
      </c>
      <c r="H19" s="45">
        <f>C19</f>
        <v>1116</v>
      </c>
      <c r="I19" s="18" t="s">
        <v>261</v>
      </c>
      <c r="J19" s="24" t="s">
        <v>262</v>
      </c>
      <c r="K19" s="22" t="s">
        <v>263</v>
      </c>
      <c r="L19" s="22" t="s">
        <v>264</v>
      </c>
      <c r="M19" s="46"/>
    </row>
    <row r="20" spans="1:13">
      <c r="A20" s="59"/>
      <c r="B20" s="59"/>
      <c r="C20" s="60"/>
      <c r="D20" s="61"/>
      <c r="E20" s="62"/>
      <c r="F20" s="21" t="s">
        <v>265</v>
      </c>
      <c r="G20" s="22" t="s">
        <v>266</v>
      </c>
      <c r="H20" s="22">
        <v>0</v>
      </c>
      <c r="I20" s="24" t="s">
        <v>267</v>
      </c>
      <c r="J20" s="25" t="s">
        <v>268</v>
      </c>
      <c r="K20" s="22" t="s">
        <v>269</v>
      </c>
      <c r="L20" s="22" t="s">
        <v>270</v>
      </c>
      <c r="M20" s="46"/>
    </row>
    <row r="21" spans="1:13">
      <c r="A21" s="59"/>
      <c r="B21" s="59"/>
      <c r="C21" s="60"/>
      <c r="D21" s="61"/>
      <c r="E21" s="63"/>
      <c r="F21" s="21" t="s">
        <v>271</v>
      </c>
      <c r="G21" s="22" t="s">
        <v>272</v>
      </c>
      <c r="H21" s="22">
        <v>0</v>
      </c>
      <c r="I21" s="24" t="s">
        <v>273</v>
      </c>
      <c r="J21" s="25" t="s">
        <v>274</v>
      </c>
      <c r="K21" s="22" t="s">
        <v>269</v>
      </c>
      <c r="L21" s="22" t="s">
        <v>270</v>
      </c>
      <c r="M21" s="46"/>
    </row>
    <row r="22" spans="1:13">
      <c r="A22" s="59"/>
      <c r="B22" s="59"/>
      <c r="C22" s="60"/>
      <c r="D22" s="61"/>
      <c r="E22" s="58" t="s">
        <v>275</v>
      </c>
      <c r="F22" s="47" t="s">
        <v>276</v>
      </c>
      <c r="G22" s="22" t="s">
        <v>319</v>
      </c>
      <c r="H22" s="28">
        <v>580</v>
      </c>
      <c r="I22" s="18" t="s">
        <v>320</v>
      </c>
      <c r="J22" s="18" t="s">
        <v>279</v>
      </c>
      <c r="K22" s="27" t="s">
        <v>280</v>
      </c>
      <c r="L22" s="22" t="s">
        <v>270</v>
      </c>
      <c r="M22" s="46"/>
    </row>
    <row r="23" spans="1:13">
      <c r="A23" s="59"/>
      <c r="B23" s="59"/>
      <c r="C23" s="60"/>
      <c r="D23" s="61"/>
      <c r="E23" s="62"/>
      <c r="F23" s="64" t="s">
        <v>281</v>
      </c>
      <c r="G23" s="27" t="s">
        <v>321</v>
      </c>
      <c r="H23" s="27">
        <v>100</v>
      </c>
      <c r="I23" s="18" t="s">
        <v>322</v>
      </c>
      <c r="J23" s="18" t="s">
        <v>284</v>
      </c>
      <c r="K23" s="22" t="s">
        <v>269</v>
      </c>
      <c r="L23" s="22" t="s">
        <v>288</v>
      </c>
      <c r="M23" s="49"/>
    </row>
    <row r="24" spans="1:13">
      <c r="A24" s="59"/>
      <c r="B24" s="59"/>
      <c r="C24" s="60"/>
      <c r="D24" s="61"/>
      <c r="E24" s="62"/>
      <c r="F24" s="65"/>
      <c r="G24" s="22" t="s">
        <v>323</v>
      </c>
      <c r="H24" s="22">
        <v>100</v>
      </c>
      <c r="I24" s="24" t="s">
        <v>324</v>
      </c>
      <c r="J24" s="18" t="s">
        <v>284</v>
      </c>
      <c r="K24" s="22" t="s">
        <v>269</v>
      </c>
      <c r="L24" s="22" t="s">
        <v>288</v>
      </c>
      <c r="M24" s="51"/>
    </row>
    <row r="25" ht="22.5" spans="1:13">
      <c r="A25" s="59"/>
      <c r="B25" s="59"/>
      <c r="C25" s="60"/>
      <c r="D25" s="61"/>
      <c r="E25" s="63"/>
      <c r="F25" s="22" t="s">
        <v>289</v>
      </c>
      <c r="G25" s="22" t="s">
        <v>290</v>
      </c>
      <c r="H25" s="22" t="s">
        <v>291</v>
      </c>
      <c r="I25" s="24" t="s">
        <v>292</v>
      </c>
      <c r="J25" s="24" t="s">
        <v>293</v>
      </c>
      <c r="K25" s="22" t="s">
        <v>294</v>
      </c>
      <c r="L25" s="22" t="s">
        <v>295</v>
      </c>
      <c r="M25" s="51"/>
    </row>
    <row r="26" spans="1:13">
      <c r="A26" s="59"/>
      <c r="B26" s="59"/>
      <c r="C26" s="60"/>
      <c r="D26" s="61"/>
      <c r="E26" s="66" t="s">
        <v>296</v>
      </c>
      <c r="F26" s="22" t="s">
        <v>297</v>
      </c>
      <c r="G26" s="22" t="s">
        <v>325</v>
      </c>
      <c r="H26" s="28">
        <v>27</v>
      </c>
      <c r="I26" s="67" t="s">
        <v>326</v>
      </c>
      <c r="J26" s="18" t="s">
        <v>279</v>
      </c>
      <c r="K26" s="28" t="s">
        <v>263</v>
      </c>
      <c r="L26" s="28" t="s">
        <v>270</v>
      </c>
      <c r="M26" s="49"/>
    </row>
    <row r="27" spans="1:13">
      <c r="A27" s="59"/>
      <c r="B27" s="59"/>
      <c r="C27" s="60"/>
      <c r="D27" s="61"/>
      <c r="E27" s="68"/>
      <c r="F27" s="22" t="s">
        <v>302</v>
      </c>
      <c r="G27" s="22" t="s">
        <v>327</v>
      </c>
      <c r="H27" s="22" t="s">
        <v>299</v>
      </c>
      <c r="I27" s="24" t="s">
        <v>304</v>
      </c>
      <c r="J27" s="52" t="s">
        <v>301</v>
      </c>
      <c r="K27" s="53" t="s">
        <v>294</v>
      </c>
      <c r="L27" s="54" t="s">
        <v>295</v>
      </c>
      <c r="M27" s="51"/>
    </row>
    <row r="28" spans="1:13">
      <c r="A28" s="59"/>
      <c r="B28" s="59"/>
      <c r="C28" s="60"/>
      <c r="D28" s="61"/>
      <c r="E28" s="68"/>
      <c r="F28" s="21" t="s">
        <v>305</v>
      </c>
      <c r="G28" s="22" t="s">
        <v>328</v>
      </c>
      <c r="H28" s="22" t="s">
        <v>299</v>
      </c>
      <c r="I28" s="24" t="s">
        <v>307</v>
      </c>
      <c r="J28" s="24" t="s">
        <v>308</v>
      </c>
      <c r="K28" s="53" t="s">
        <v>294</v>
      </c>
      <c r="L28" s="54" t="s">
        <v>295</v>
      </c>
      <c r="M28" s="46"/>
    </row>
    <row r="29" spans="1:13">
      <c r="A29" s="59"/>
      <c r="B29" s="59"/>
      <c r="C29" s="60"/>
      <c r="D29" s="61"/>
      <c r="E29" s="69"/>
      <c r="F29" s="21" t="s">
        <v>309</v>
      </c>
      <c r="G29" s="22" t="s">
        <v>310</v>
      </c>
      <c r="H29" s="22" t="s">
        <v>299</v>
      </c>
      <c r="I29" s="24" t="s">
        <v>311</v>
      </c>
      <c r="J29" s="39" t="s">
        <v>312</v>
      </c>
      <c r="K29" s="53" t="s">
        <v>294</v>
      </c>
      <c r="L29" s="54" t="s">
        <v>295</v>
      </c>
      <c r="M29" s="46"/>
    </row>
    <row r="30" ht="22.5" spans="1:13">
      <c r="A30" s="70"/>
      <c r="B30" s="70"/>
      <c r="C30" s="71"/>
      <c r="D30" s="72"/>
      <c r="E30" s="16" t="s">
        <v>313</v>
      </c>
      <c r="F30" s="21" t="s">
        <v>314</v>
      </c>
      <c r="G30" s="22" t="s">
        <v>315</v>
      </c>
      <c r="H30" s="22">
        <v>90</v>
      </c>
      <c r="I30" s="24" t="s">
        <v>316</v>
      </c>
      <c r="J30" s="24" t="s">
        <v>317</v>
      </c>
      <c r="K30" s="22" t="s">
        <v>269</v>
      </c>
      <c r="L30" s="22" t="s">
        <v>270</v>
      </c>
      <c r="M30" s="46"/>
    </row>
    <row r="31" s="41" customFormat="1" ht="22.5" spans="1:13">
      <c r="A31" s="43">
        <v>300002</v>
      </c>
      <c r="B31" s="43" t="s">
        <v>230</v>
      </c>
      <c r="C31" s="44">
        <v>650</v>
      </c>
      <c r="D31" s="43" t="s">
        <v>329</v>
      </c>
      <c r="E31" s="16" t="s">
        <v>259</v>
      </c>
      <c r="F31" s="21" t="s">
        <v>260</v>
      </c>
      <c r="G31" s="22" t="str">
        <f>B31</f>
        <v>2026年餐厨垃圾收集、运输、处理服务费</v>
      </c>
      <c r="H31" s="45">
        <f>C31</f>
        <v>650</v>
      </c>
      <c r="I31" s="18" t="s">
        <v>261</v>
      </c>
      <c r="J31" s="24" t="s">
        <v>262</v>
      </c>
      <c r="K31" s="22" t="s">
        <v>263</v>
      </c>
      <c r="L31" s="22" t="s">
        <v>264</v>
      </c>
      <c r="M31" s="46"/>
    </row>
    <row r="32" s="41" customFormat="1" ht="11.25" spans="1:13">
      <c r="A32" s="43"/>
      <c r="B32" s="43"/>
      <c r="C32" s="44"/>
      <c r="D32" s="43"/>
      <c r="E32" s="16"/>
      <c r="F32" s="21" t="s">
        <v>265</v>
      </c>
      <c r="G32" s="22" t="s">
        <v>266</v>
      </c>
      <c r="H32" s="22">
        <v>0</v>
      </c>
      <c r="I32" s="24" t="s">
        <v>267</v>
      </c>
      <c r="J32" s="25" t="s">
        <v>268</v>
      </c>
      <c r="K32" s="22" t="s">
        <v>269</v>
      </c>
      <c r="L32" s="22" t="s">
        <v>270</v>
      </c>
      <c r="M32" s="46"/>
    </row>
    <row r="33" s="41" customFormat="1" ht="11.25" spans="1:13">
      <c r="A33" s="43"/>
      <c r="B33" s="43"/>
      <c r="C33" s="44"/>
      <c r="D33" s="43"/>
      <c r="E33" s="16"/>
      <c r="F33" s="21" t="s">
        <v>271</v>
      </c>
      <c r="G33" s="22" t="s">
        <v>272</v>
      </c>
      <c r="H33" s="22">
        <v>0</v>
      </c>
      <c r="I33" s="24" t="s">
        <v>273</v>
      </c>
      <c r="J33" s="25" t="s">
        <v>274</v>
      </c>
      <c r="K33" s="22" t="s">
        <v>269</v>
      </c>
      <c r="L33" s="22" t="s">
        <v>270</v>
      </c>
      <c r="M33" s="46"/>
    </row>
    <row r="34" s="41" customFormat="1" ht="12" spans="1:13">
      <c r="A34" s="43"/>
      <c r="B34" s="43"/>
      <c r="C34" s="44"/>
      <c r="D34" s="43"/>
      <c r="E34" s="16" t="s">
        <v>275</v>
      </c>
      <c r="F34" s="47" t="s">
        <v>276</v>
      </c>
      <c r="G34" s="22" t="s">
        <v>330</v>
      </c>
      <c r="H34" s="22">
        <v>75</v>
      </c>
      <c r="I34" s="18" t="s">
        <v>331</v>
      </c>
      <c r="J34" s="18" t="s">
        <v>279</v>
      </c>
      <c r="K34" s="27" t="s">
        <v>280</v>
      </c>
      <c r="L34" s="22" t="s">
        <v>270</v>
      </c>
      <c r="M34" s="46"/>
    </row>
    <row r="35" s="41" customFormat="1" ht="24" spans="1:13">
      <c r="A35" s="43"/>
      <c r="B35" s="43"/>
      <c r="C35" s="44"/>
      <c r="D35" s="43"/>
      <c r="E35" s="16"/>
      <c r="F35" s="48" t="s">
        <v>281</v>
      </c>
      <c r="G35" s="22" t="s">
        <v>332</v>
      </c>
      <c r="H35" s="27" t="s">
        <v>333</v>
      </c>
      <c r="I35" s="31" t="s">
        <v>334</v>
      </c>
      <c r="J35" s="33" t="s">
        <v>335</v>
      </c>
      <c r="K35" s="22" t="s">
        <v>294</v>
      </c>
      <c r="L35" s="22" t="s">
        <v>295</v>
      </c>
      <c r="M35" s="49"/>
    </row>
    <row r="36" s="41" customFormat="1" ht="11.25" spans="1:13">
      <c r="A36" s="43"/>
      <c r="B36" s="43"/>
      <c r="C36" s="44"/>
      <c r="D36" s="43"/>
      <c r="E36" s="16"/>
      <c r="F36" s="73"/>
      <c r="G36" s="22" t="s">
        <v>336</v>
      </c>
      <c r="H36" s="22">
        <v>100</v>
      </c>
      <c r="I36" s="24" t="s">
        <v>337</v>
      </c>
      <c r="J36" s="18" t="s">
        <v>284</v>
      </c>
      <c r="K36" s="22" t="s">
        <v>269</v>
      </c>
      <c r="L36" s="22" t="s">
        <v>288</v>
      </c>
      <c r="M36" s="51"/>
    </row>
    <row r="37" s="41" customFormat="1" ht="22.5" spans="1:13">
      <c r="A37" s="43"/>
      <c r="B37" s="43"/>
      <c r="C37" s="44"/>
      <c r="D37" s="43"/>
      <c r="E37" s="16"/>
      <c r="F37" s="22" t="s">
        <v>289</v>
      </c>
      <c r="G37" s="22" t="s">
        <v>290</v>
      </c>
      <c r="H37" s="22" t="s">
        <v>291</v>
      </c>
      <c r="I37" s="24" t="s">
        <v>292</v>
      </c>
      <c r="J37" s="24" t="s">
        <v>293</v>
      </c>
      <c r="K37" s="22" t="s">
        <v>294</v>
      </c>
      <c r="L37" s="22" t="s">
        <v>295</v>
      </c>
      <c r="M37" s="51"/>
    </row>
    <row r="38" s="41" customFormat="1" ht="12" spans="1:13">
      <c r="A38" s="43"/>
      <c r="B38" s="43"/>
      <c r="C38" s="44"/>
      <c r="D38" s="43"/>
      <c r="E38" s="16" t="s">
        <v>296</v>
      </c>
      <c r="F38" s="22" t="s">
        <v>297</v>
      </c>
      <c r="G38" s="22" t="s">
        <v>298</v>
      </c>
      <c r="H38" s="22" t="s">
        <v>299</v>
      </c>
      <c r="I38" s="24" t="s">
        <v>300</v>
      </c>
      <c r="J38" s="52" t="s">
        <v>301</v>
      </c>
      <c r="K38" s="53" t="s">
        <v>294</v>
      </c>
      <c r="L38" s="54" t="s">
        <v>295</v>
      </c>
      <c r="M38" s="49"/>
    </row>
    <row r="39" s="41" customFormat="1" ht="12" spans="1:13">
      <c r="A39" s="43"/>
      <c r="B39" s="43"/>
      <c r="C39" s="44"/>
      <c r="D39" s="43"/>
      <c r="E39" s="16"/>
      <c r="F39" s="22" t="s">
        <v>302</v>
      </c>
      <c r="G39" s="22" t="s">
        <v>303</v>
      </c>
      <c r="H39" s="22" t="s">
        <v>299</v>
      </c>
      <c r="I39" s="24" t="s">
        <v>304</v>
      </c>
      <c r="J39" s="52" t="s">
        <v>301</v>
      </c>
      <c r="K39" s="53" t="s">
        <v>294</v>
      </c>
      <c r="L39" s="54" t="s">
        <v>295</v>
      </c>
      <c r="M39" s="51"/>
    </row>
    <row r="40" s="41" customFormat="1" ht="12" spans="1:13">
      <c r="A40" s="43"/>
      <c r="B40" s="43"/>
      <c r="C40" s="44"/>
      <c r="D40" s="43"/>
      <c r="E40" s="16"/>
      <c r="F40" s="21" t="s">
        <v>305</v>
      </c>
      <c r="G40" s="22" t="s">
        <v>327</v>
      </c>
      <c r="H40" s="22" t="s">
        <v>299</v>
      </c>
      <c r="I40" s="24" t="s">
        <v>307</v>
      </c>
      <c r="J40" s="24" t="s">
        <v>308</v>
      </c>
      <c r="K40" s="53" t="s">
        <v>294</v>
      </c>
      <c r="L40" s="54" t="s">
        <v>295</v>
      </c>
      <c r="M40" s="46"/>
    </row>
    <row r="41" s="41" customFormat="1" ht="12" spans="1:13">
      <c r="A41" s="43"/>
      <c r="B41" s="43"/>
      <c r="C41" s="44"/>
      <c r="D41" s="43"/>
      <c r="E41" s="16"/>
      <c r="F41" s="21" t="s">
        <v>309</v>
      </c>
      <c r="G41" s="22" t="s">
        <v>310</v>
      </c>
      <c r="H41" s="22" t="s">
        <v>299</v>
      </c>
      <c r="I41" s="24" t="s">
        <v>311</v>
      </c>
      <c r="J41" s="39" t="s">
        <v>312</v>
      </c>
      <c r="K41" s="53" t="s">
        <v>294</v>
      </c>
      <c r="L41" s="54" t="s">
        <v>295</v>
      </c>
      <c r="M41" s="46"/>
    </row>
    <row r="42" s="41" customFormat="1" ht="22.5" spans="1:13">
      <c r="A42" s="43"/>
      <c r="B42" s="43"/>
      <c r="C42" s="44"/>
      <c r="D42" s="43"/>
      <c r="E42" s="16" t="s">
        <v>313</v>
      </c>
      <c r="F42" s="21" t="s">
        <v>314</v>
      </c>
      <c r="G42" s="22" t="s">
        <v>338</v>
      </c>
      <c r="H42" s="22">
        <v>90</v>
      </c>
      <c r="I42" s="24" t="s">
        <v>339</v>
      </c>
      <c r="J42" s="24" t="s">
        <v>340</v>
      </c>
      <c r="K42" s="22" t="s">
        <v>269</v>
      </c>
      <c r="L42" s="22" t="s">
        <v>270</v>
      </c>
      <c r="M42" s="46"/>
    </row>
    <row r="43" s="41" customFormat="1" ht="11.25" spans="1:13">
      <c r="A43" s="43">
        <v>300002</v>
      </c>
      <c r="B43" s="43" t="s">
        <v>231</v>
      </c>
      <c r="C43" s="44">
        <v>80</v>
      </c>
      <c r="D43" s="43" t="s">
        <v>341</v>
      </c>
      <c r="E43" s="16" t="s">
        <v>259</v>
      </c>
      <c r="F43" s="21" t="s">
        <v>260</v>
      </c>
      <c r="G43" s="22" t="str">
        <f>B43</f>
        <v>2026年二垃圾处理场新增专项经费</v>
      </c>
      <c r="H43" s="45">
        <f>C43</f>
        <v>80</v>
      </c>
      <c r="I43" s="18" t="s">
        <v>261</v>
      </c>
      <c r="J43" s="24" t="s">
        <v>262</v>
      </c>
      <c r="K43" s="22" t="s">
        <v>263</v>
      </c>
      <c r="L43" s="22" t="s">
        <v>264</v>
      </c>
      <c r="M43" s="46"/>
    </row>
    <row r="44" s="41" customFormat="1" ht="11.25" spans="1:13">
      <c r="A44" s="43"/>
      <c r="B44" s="43"/>
      <c r="C44" s="44"/>
      <c r="D44" s="43"/>
      <c r="E44" s="16"/>
      <c r="F44" s="21" t="s">
        <v>265</v>
      </c>
      <c r="G44" s="22" t="s">
        <v>266</v>
      </c>
      <c r="H44" s="22">
        <v>0</v>
      </c>
      <c r="I44" s="24" t="s">
        <v>267</v>
      </c>
      <c r="J44" s="25" t="s">
        <v>268</v>
      </c>
      <c r="K44" s="22" t="s">
        <v>269</v>
      </c>
      <c r="L44" s="22" t="s">
        <v>270</v>
      </c>
      <c r="M44" s="46"/>
    </row>
    <row r="45" s="41" customFormat="1" ht="11.25" spans="1:13">
      <c r="A45" s="43"/>
      <c r="B45" s="43"/>
      <c r="C45" s="44"/>
      <c r="D45" s="43"/>
      <c r="E45" s="16"/>
      <c r="F45" s="21" t="s">
        <v>271</v>
      </c>
      <c r="G45" s="22" t="s">
        <v>272</v>
      </c>
      <c r="H45" s="22">
        <v>0</v>
      </c>
      <c r="I45" s="24" t="s">
        <v>273</v>
      </c>
      <c r="J45" s="25" t="s">
        <v>274</v>
      </c>
      <c r="K45" s="22" t="s">
        <v>269</v>
      </c>
      <c r="L45" s="22" t="s">
        <v>270</v>
      </c>
      <c r="M45" s="46"/>
    </row>
    <row r="46" s="41" customFormat="1" ht="11.25" spans="1:13">
      <c r="A46" s="43"/>
      <c r="B46" s="43"/>
      <c r="C46" s="44"/>
      <c r="D46" s="43"/>
      <c r="E46" s="16" t="s">
        <v>275</v>
      </c>
      <c r="F46" s="47" t="s">
        <v>276</v>
      </c>
      <c r="G46" s="22" t="s">
        <v>342</v>
      </c>
      <c r="H46" s="22">
        <v>1</v>
      </c>
      <c r="I46" s="24" t="s">
        <v>343</v>
      </c>
      <c r="J46" s="24" t="s">
        <v>344</v>
      </c>
      <c r="K46" s="22" t="s">
        <v>345</v>
      </c>
      <c r="L46" s="22" t="s">
        <v>288</v>
      </c>
      <c r="M46" s="46"/>
    </row>
    <row r="47" s="41" customFormat="1" ht="11.25" spans="1:13">
      <c r="A47" s="43"/>
      <c r="B47" s="43"/>
      <c r="C47" s="44"/>
      <c r="D47" s="43"/>
      <c r="E47" s="16"/>
      <c r="F47" s="62"/>
      <c r="G47" s="22" t="s">
        <v>346</v>
      </c>
      <c r="H47" s="22">
        <v>1</v>
      </c>
      <c r="I47" s="24" t="s">
        <v>347</v>
      </c>
      <c r="J47" s="24" t="s">
        <v>344</v>
      </c>
      <c r="K47" s="22" t="s">
        <v>345</v>
      </c>
      <c r="L47" s="22" t="s">
        <v>288</v>
      </c>
      <c r="M47" s="46"/>
    </row>
    <row r="48" s="41" customFormat="1" ht="11.25" spans="1:13">
      <c r="A48" s="43"/>
      <c r="B48" s="43"/>
      <c r="C48" s="44"/>
      <c r="D48" s="43"/>
      <c r="E48" s="16"/>
      <c r="F48" s="48" t="s">
        <v>281</v>
      </c>
      <c r="G48" s="22" t="s">
        <v>348</v>
      </c>
      <c r="H48" s="22">
        <v>100</v>
      </c>
      <c r="I48" s="24" t="s">
        <v>349</v>
      </c>
      <c r="J48" s="18" t="s">
        <v>284</v>
      </c>
      <c r="K48" s="22" t="s">
        <v>269</v>
      </c>
      <c r="L48" s="22" t="s">
        <v>288</v>
      </c>
      <c r="M48" s="49"/>
    </row>
    <row r="49" s="41" customFormat="1" ht="11.25" spans="1:13">
      <c r="A49" s="43"/>
      <c r="B49" s="43"/>
      <c r="C49" s="44"/>
      <c r="D49" s="43"/>
      <c r="E49" s="16"/>
      <c r="F49" s="73"/>
      <c r="G49" s="22" t="s">
        <v>336</v>
      </c>
      <c r="H49" s="22">
        <v>100</v>
      </c>
      <c r="I49" s="24" t="s">
        <v>337</v>
      </c>
      <c r="J49" s="18" t="s">
        <v>284</v>
      </c>
      <c r="K49" s="22" t="s">
        <v>269</v>
      </c>
      <c r="L49" s="22" t="s">
        <v>288</v>
      </c>
      <c r="M49" s="51"/>
    </row>
    <row r="50" s="41" customFormat="1" ht="22.5" spans="1:13">
      <c r="A50" s="43"/>
      <c r="B50" s="43"/>
      <c r="C50" s="44"/>
      <c r="D50" s="43"/>
      <c r="E50" s="16"/>
      <c r="F50" s="22" t="s">
        <v>289</v>
      </c>
      <c r="G50" s="22" t="s">
        <v>290</v>
      </c>
      <c r="H50" s="22" t="s">
        <v>291</v>
      </c>
      <c r="I50" s="24" t="s">
        <v>292</v>
      </c>
      <c r="J50" s="24" t="s">
        <v>293</v>
      </c>
      <c r="K50" s="22" t="s">
        <v>294</v>
      </c>
      <c r="L50" s="22" t="s">
        <v>295</v>
      </c>
      <c r="M50" s="51"/>
    </row>
    <row r="51" s="41" customFormat="1" ht="12" spans="1:13">
      <c r="A51" s="43"/>
      <c r="B51" s="43"/>
      <c r="C51" s="44"/>
      <c r="D51" s="43"/>
      <c r="E51" s="16" t="s">
        <v>296</v>
      </c>
      <c r="F51" s="22" t="s">
        <v>297</v>
      </c>
      <c r="G51" s="22" t="s">
        <v>298</v>
      </c>
      <c r="H51" s="22" t="s">
        <v>299</v>
      </c>
      <c r="I51" s="24" t="s">
        <v>300</v>
      </c>
      <c r="J51" s="52" t="s">
        <v>301</v>
      </c>
      <c r="K51" s="53" t="s">
        <v>294</v>
      </c>
      <c r="L51" s="54" t="s">
        <v>295</v>
      </c>
      <c r="M51" s="49"/>
    </row>
    <row r="52" s="41" customFormat="1" ht="12" spans="1:13">
      <c r="A52" s="43"/>
      <c r="B52" s="43"/>
      <c r="C52" s="44"/>
      <c r="D52" s="43"/>
      <c r="E52" s="16"/>
      <c r="F52" s="22" t="s">
        <v>302</v>
      </c>
      <c r="G52" s="28" t="s">
        <v>350</v>
      </c>
      <c r="H52" s="22" t="s">
        <v>299</v>
      </c>
      <c r="I52" s="24" t="s">
        <v>304</v>
      </c>
      <c r="J52" s="52" t="s">
        <v>301</v>
      </c>
      <c r="K52" s="53" t="s">
        <v>294</v>
      </c>
      <c r="L52" s="54" t="s">
        <v>295</v>
      </c>
      <c r="M52" s="51"/>
    </row>
    <row r="53" s="41" customFormat="1" ht="12" spans="1:13">
      <c r="A53" s="43"/>
      <c r="B53" s="43"/>
      <c r="C53" s="44"/>
      <c r="D53" s="43"/>
      <c r="E53" s="16"/>
      <c r="F53" s="21" t="s">
        <v>305</v>
      </c>
      <c r="G53" s="28" t="s">
        <v>351</v>
      </c>
      <c r="H53" s="22" t="s">
        <v>299</v>
      </c>
      <c r="I53" s="24" t="s">
        <v>307</v>
      </c>
      <c r="J53" s="24" t="s">
        <v>308</v>
      </c>
      <c r="K53" s="53" t="s">
        <v>294</v>
      </c>
      <c r="L53" s="54" t="s">
        <v>295</v>
      </c>
      <c r="M53" s="46"/>
    </row>
    <row r="54" s="41" customFormat="1" ht="12" spans="1:13">
      <c r="A54" s="43"/>
      <c r="B54" s="43"/>
      <c r="C54" s="44"/>
      <c r="D54" s="43"/>
      <c r="E54" s="16"/>
      <c r="F54" s="21" t="s">
        <v>309</v>
      </c>
      <c r="G54" s="22" t="s">
        <v>310</v>
      </c>
      <c r="H54" s="22" t="s">
        <v>299</v>
      </c>
      <c r="I54" s="24" t="s">
        <v>311</v>
      </c>
      <c r="J54" s="39" t="s">
        <v>312</v>
      </c>
      <c r="K54" s="53" t="s">
        <v>294</v>
      </c>
      <c r="L54" s="54" t="s">
        <v>295</v>
      </c>
      <c r="M54" s="46"/>
    </row>
    <row r="55" s="41" customFormat="1" ht="22.5" spans="1:13">
      <c r="A55" s="43"/>
      <c r="B55" s="43"/>
      <c r="C55" s="44"/>
      <c r="D55" s="43"/>
      <c r="E55" s="16" t="s">
        <v>313</v>
      </c>
      <c r="F55" s="21" t="s">
        <v>314</v>
      </c>
      <c r="G55" s="22" t="s">
        <v>352</v>
      </c>
      <c r="H55" s="22">
        <v>90</v>
      </c>
      <c r="I55" s="24" t="s">
        <v>353</v>
      </c>
      <c r="J55" s="24" t="s">
        <v>354</v>
      </c>
      <c r="K55" s="22" t="s">
        <v>269</v>
      </c>
      <c r="L55" s="22" t="s">
        <v>270</v>
      </c>
      <c r="M55" s="46"/>
    </row>
    <row r="56" spans="1:13">
      <c r="A56" s="43">
        <v>300002</v>
      </c>
      <c r="B56" s="43" t="s">
        <v>232</v>
      </c>
      <c r="C56" s="44">
        <v>15</v>
      </c>
      <c r="D56" s="43" t="s">
        <v>355</v>
      </c>
      <c r="E56" s="16" t="s">
        <v>259</v>
      </c>
      <c r="F56" s="21" t="s">
        <v>260</v>
      </c>
      <c r="G56" s="22" t="str">
        <f>B56</f>
        <v>智慧公交站台及智慧公厕运行维护费</v>
      </c>
      <c r="H56" s="45">
        <f>C56</f>
        <v>15</v>
      </c>
      <c r="I56" s="18" t="s">
        <v>261</v>
      </c>
      <c r="J56" s="24" t="s">
        <v>262</v>
      </c>
      <c r="K56" s="22" t="s">
        <v>263</v>
      </c>
      <c r="L56" s="22" t="s">
        <v>264</v>
      </c>
      <c r="M56" s="46"/>
    </row>
    <row r="57" spans="1:13">
      <c r="A57" s="43"/>
      <c r="B57" s="43"/>
      <c r="C57" s="44"/>
      <c r="D57" s="43"/>
      <c r="E57" s="16"/>
      <c r="F57" s="21" t="s">
        <v>265</v>
      </c>
      <c r="G57" s="22" t="s">
        <v>266</v>
      </c>
      <c r="H57" s="22">
        <v>0</v>
      </c>
      <c r="I57" s="24" t="s">
        <v>267</v>
      </c>
      <c r="J57" s="25" t="s">
        <v>268</v>
      </c>
      <c r="K57" s="22" t="s">
        <v>269</v>
      </c>
      <c r="L57" s="22" t="s">
        <v>270</v>
      </c>
      <c r="M57" s="46"/>
    </row>
    <row r="58" spans="1:13">
      <c r="A58" s="43"/>
      <c r="B58" s="43"/>
      <c r="C58" s="44"/>
      <c r="D58" s="43"/>
      <c r="E58" s="16"/>
      <c r="F58" s="21" t="s">
        <v>271</v>
      </c>
      <c r="G58" s="22" t="s">
        <v>272</v>
      </c>
      <c r="H58" s="22">
        <v>0</v>
      </c>
      <c r="I58" s="24" t="s">
        <v>273</v>
      </c>
      <c r="J58" s="25" t="s">
        <v>274</v>
      </c>
      <c r="K58" s="22" t="s">
        <v>269</v>
      </c>
      <c r="L58" s="22" t="s">
        <v>270</v>
      </c>
      <c r="M58" s="46"/>
    </row>
    <row r="59" spans="1:13">
      <c r="A59" s="43"/>
      <c r="B59" s="43"/>
      <c r="C59" s="44"/>
      <c r="D59" s="43"/>
      <c r="E59" s="16" t="s">
        <v>275</v>
      </c>
      <c r="F59" s="47" t="s">
        <v>276</v>
      </c>
      <c r="G59" s="22" t="s">
        <v>356</v>
      </c>
      <c r="H59" s="22">
        <v>5</v>
      </c>
      <c r="I59" s="74" t="s">
        <v>357</v>
      </c>
      <c r="J59" s="24" t="s">
        <v>344</v>
      </c>
      <c r="K59" s="22" t="s">
        <v>358</v>
      </c>
      <c r="L59" s="22" t="s">
        <v>288</v>
      </c>
      <c r="M59" s="46"/>
    </row>
    <row r="60" spans="1:13">
      <c r="A60" s="43"/>
      <c r="B60" s="43"/>
      <c r="C60" s="44"/>
      <c r="D60" s="43"/>
      <c r="E60" s="16"/>
      <c r="F60" s="62"/>
      <c r="G60" s="22" t="s">
        <v>359</v>
      </c>
      <c r="H60" s="22">
        <v>1</v>
      </c>
      <c r="I60" s="74" t="s">
        <v>360</v>
      </c>
      <c r="J60" s="24" t="s">
        <v>344</v>
      </c>
      <c r="K60" s="22" t="s">
        <v>358</v>
      </c>
      <c r="L60" s="22" t="s">
        <v>288</v>
      </c>
      <c r="M60" s="46"/>
    </row>
    <row r="61" spans="1:13">
      <c r="A61" s="43"/>
      <c r="B61" s="43"/>
      <c r="C61" s="44"/>
      <c r="D61" s="43"/>
      <c r="E61" s="16"/>
      <c r="F61" s="73"/>
      <c r="G61" s="22" t="s">
        <v>336</v>
      </c>
      <c r="H61" s="22">
        <v>100</v>
      </c>
      <c r="I61" s="24" t="s">
        <v>337</v>
      </c>
      <c r="J61" s="18" t="s">
        <v>284</v>
      </c>
      <c r="K61" s="22" t="s">
        <v>269</v>
      </c>
      <c r="L61" s="22" t="s">
        <v>288</v>
      </c>
      <c r="M61" s="51"/>
    </row>
    <row r="62" ht="22.5" spans="1:13">
      <c r="A62" s="43"/>
      <c r="B62" s="43"/>
      <c r="C62" s="44"/>
      <c r="D62" s="43"/>
      <c r="E62" s="16"/>
      <c r="F62" s="22" t="s">
        <v>289</v>
      </c>
      <c r="G62" s="22" t="s">
        <v>290</v>
      </c>
      <c r="H62" s="22" t="s">
        <v>291</v>
      </c>
      <c r="I62" s="24" t="s">
        <v>292</v>
      </c>
      <c r="J62" s="24" t="s">
        <v>293</v>
      </c>
      <c r="K62" s="22" t="s">
        <v>294</v>
      </c>
      <c r="L62" s="22" t="s">
        <v>295</v>
      </c>
      <c r="M62" s="51"/>
    </row>
    <row r="63" spans="1:13">
      <c r="A63" s="43"/>
      <c r="B63" s="43"/>
      <c r="C63" s="44"/>
      <c r="D63" s="43"/>
      <c r="E63" s="16" t="s">
        <v>296</v>
      </c>
      <c r="F63" s="22" t="s">
        <v>297</v>
      </c>
      <c r="G63" s="22" t="s">
        <v>298</v>
      </c>
      <c r="H63" s="22" t="s">
        <v>299</v>
      </c>
      <c r="I63" s="24" t="s">
        <v>300</v>
      </c>
      <c r="J63" s="52" t="s">
        <v>301</v>
      </c>
      <c r="K63" s="53" t="s">
        <v>294</v>
      </c>
      <c r="L63" s="54" t="s">
        <v>295</v>
      </c>
      <c r="M63" s="49"/>
    </row>
    <row r="64" spans="1:13">
      <c r="A64" s="43"/>
      <c r="B64" s="43"/>
      <c r="C64" s="44"/>
      <c r="D64" s="43"/>
      <c r="E64" s="16"/>
      <c r="F64" s="22" t="s">
        <v>302</v>
      </c>
      <c r="G64" s="28" t="s">
        <v>350</v>
      </c>
      <c r="H64" s="22" t="s">
        <v>299</v>
      </c>
      <c r="I64" s="24" t="s">
        <v>304</v>
      </c>
      <c r="J64" s="52" t="s">
        <v>301</v>
      </c>
      <c r="K64" s="53" t="s">
        <v>294</v>
      </c>
      <c r="L64" s="54" t="s">
        <v>295</v>
      </c>
      <c r="M64" s="51"/>
    </row>
    <row r="65" spans="1:13">
      <c r="A65" s="43"/>
      <c r="B65" s="43"/>
      <c r="C65" s="44"/>
      <c r="D65" s="43"/>
      <c r="E65" s="16"/>
      <c r="F65" s="21" t="s">
        <v>305</v>
      </c>
      <c r="G65" s="28" t="s">
        <v>351</v>
      </c>
      <c r="H65" s="22" t="s">
        <v>299</v>
      </c>
      <c r="I65" s="24" t="s">
        <v>307</v>
      </c>
      <c r="J65" s="24" t="s">
        <v>308</v>
      </c>
      <c r="K65" s="53" t="s">
        <v>294</v>
      </c>
      <c r="L65" s="54" t="s">
        <v>295</v>
      </c>
      <c r="M65" s="46"/>
    </row>
    <row r="66" spans="1:13">
      <c r="A66" s="43"/>
      <c r="B66" s="43"/>
      <c r="C66" s="44"/>
      <c r="D66" s="43"/>
      <c r="E66" s="16"/>
      <c r="F66" s="21" t="s">
        <v>309</v>
      </c>
      <c r="G66" s="22" t="s">
        <v>310</v>
      </c>
      <c r="H66" s="22" t="s">
        <v>299</v>
      </c>
      <c r="I66" s="24" t="s">
        <v>311</v>
      </c>
      <c r="J66" s="39" t="s">
        <v>312</v>
      </c>
      <c r="K66" s="53" t="s">
        <v>294</v>
      </c>
      <c r="L66" s="54" t="s">
        <v>295</v>
      </c>
      <c r="M66" s="46"/>
    </row>
    <row r="67" ht="27.6" customHeight="1" spans="1:13">
      <c r="A67" s="43"/>
      <c r="B67" s="43"/>
      <c r="C67" s="44"/>
      <c r="D67" s="43"/>
      <c r="E67" s="16" t="s">
        <v>313</v>
      </c>
      <c r="F67" s="21" t="s">
        <v>314</v>
      </c>
      <c r="G67" s="22" t="s">
        <v>352</v>
      </c>
      <c r="H67" s="22">
        <v>90</v>
      </c>
      <c r="I67" s="24" t="s">
        <v>353</v>
      </c>
      <c r="J67" s="24" t="s">
        <v>354</v>
      </c>
      <c r="K67" s="22" t="s">
        <v>269</v>
      </c>
      <c r="L67" s="22" t="s">
        <v>270</v>
      </c>
      <c r="M67" s="46"/>
    </row>
  </sheetData>
  <mergeCells count="49">
    <mergeCell ref="A2:M2"/>
    <mergeCell ref="A3:M3"/>
    <mergeCell ref="L4:M4"/>
    <mergeCell ref="E5:M5"/>
    <mergeCell ref="A5:A6"/>
    <mergeCell ref="A7:A18"/>
    <mergeCell ref="A19:A30"/>
    <mergeCell ref="A31:A42"/>
    <mergeCell ref="A43:A55"/>
    <mergeCell ref="A56:A67"/>
    <mergeCell ref="B5:B6"/>
    <mergeCell ref="B7:B18"/>
    <mergeCell ref="B19:B30"/>
    <mergeCell ref="B31:B42"/>
    <mergeCell ref="B43:B55"/>
    <mergeCell ref="B56:B67"/>
    <mergeCell ref="C5:C6"/>
    <mergeCell ref="C7:C18"/>
    <mergeCell ref="C19:C30"/>
    <mergeCell ref="C31:C42"/>
    <mergeCell ref="C43:C55"/>
    <mergeCell ref="C56:C67"/>
    <mergeCell ref="D5:D6"/>
    <mergeCell ref="D7:D18"/>
    <mergeCell ref="D19:D30"/>
    <mergeCell ref="D31:D42"/>
    <mergeCell ref="D43:D55"/>
    <mergeCell ref="D56:D67"/>
    <mergeCell ref="E7:E9"/>
    <mergeCell ref="E10:E13"/>
    <mergeCell ref="E14:E17"/>
    <mergeCell ref="E19:E21"/>
    <mergeCell ref="E22:E25"/>
    <mergeCell ref="E26:E29"/>
    <mergeCell ref="E31:E33"/>
    <mergeCell ref="E34:E37"/>
    <mergeCell ref="E38:E41"/>
    <mergeCell ref="E43:E45"/>
    <mergeCell ref="E46:E50"/>
    <mergeCell ref="E51:E54"/>
    <mergeCell ref="E56:E58"/>
    <mergeCell ref="E59:E62"/>
    <mergeCell ref="E63:E66"/>
    <mergeCell ref="F11:F12"/>
    <mergeCell ref="F23:F24"/>
    <mergeCell ref="F35:F36"/>
    <mergeCell ref="F46:F47"/>
    <mergeCell ref="F48:F49"/>
    <mergeCell ref="F59:F60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2"/>
  <sheetViews>
    <sheetView tabSelected="1" zoomScale="80" zoomScaleNormal="80" workbookViewId="0">
      <selection activeCell="V22" sqref="V22"/>
    </sheetView>
  </sheetViews>
  <sheetFormatPr defaultColWidth="7" defaultRowHeight="12"/>
  <cols>
    <col min="1" max="1" width="7.33333333333333" style="1" customWidth="1"/>
    <col min="2" max="2" width="6.33333333333333" style="1" customWidth="1"/>
    <col min="3" max="3" width="8.21666666666667" style="1" customWidth="1"/>
    <col min="4" max="4" width="8.10833333333333" style="1" customWidth="1"/>
    <col min="5" max="5" width="8.33333333333333" style="1" customWidth="1"/>
    <col min="6" max="6" width="6.21666666666667" style="1" customWidth="1"/>
    <col min="7" max="7" width="5.10833333333333" style="1" customWidth="1"/>
    <col min="8" max="8" width="8.44166666666667" style="1" customWidth="1"/>
    <col min="9" max="9" width="8.44166666666667" style="2" customWidth="1"/>
    <col min="10" max="10" width="22.5583333333333" style="1" customWidth="1"/>
    <col min="11" max="11" width="19.2166666666667" style="1" customWidth="1"/>
    <col min="12" max="12" width="10" style="1" customWidth="1"/>
    <col min="13" max="13" width="11.8833333333333" style="1" customWidth="1"/>
    <col min="14" max="14" width="16.775" style="1" customWidth="1"/>
    <col min="15" max="15" width="9.775" style="1" customWidth="1"/>
    <col min="16" max="17" width="9" style="1" customWidth="1"/>
    <col min="18" max="19" width="17.2166666666667" style="1" customWidth="1"/>
    <col min="20" max="34" width="9" style="1" customWidth="1"/>
    <col min="35" max="16384" width="7" style="1"/>
  </cols>
  <sheetData>
    <row r="1" spans="1:20">
      <c r="A1" s="1" t="s">
        <v>361</v>
      </c>
    </row>
    <row r="2" customFormat="1" ht="20.25" spans="1:20">
      <c r="A2" s="3" t="s">
        <v>362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1" ht="13.5" spans="1:2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customFormat="1" ht="13.5" spans="1:20">
      <c r="A4" s="5"/>
      <c r="B4" s="5"/>
      <c r="C4" s="5"/>
      <c r="D4" s="5"/>
      <c r="E4" s="5"/>
      <c r="F4" s="5"/>
      <c r="G4" s="5"/>
      <c r="H4" s="5"/>
      <c r="I4" s="5"/>
      <c r="J4" s="5"/>
      <c r="K4" s="5"/>
      <c r="R4" s="6" t="s">
        <v>235</v>
      </c>
      <c r="S4" s="6"/>
      <c r="T4" s="6"/>
    </row>
    <row r="5" customFormat="1" ht="13.5" spans="1:20">
      <c r="A5" s="7" t="s">
        <v>193</v>
      </c>
      <c r="B5" s="7" t="s">
        <v>194</v>
      </c>
      <c r="C5" s="7" t="s">
        <v>363</v>
      </c>
      <c r="D5" s="7"/>
      <c r="E5" s="7"/>
      <c r="F5" s="7"/>
      <c r="G5" s="7"/>
      <c r="H5" s="7"/>
      <c r="I5" s="7"/>
      <c r="J5" s="8" t="s">
        <v>364</v>
      </c>
      <c r="K5" s="7" t="s">
        <v>365</v>
      </c>
      <c r="L5" s="9" t="s">
        <v>366</v>
      </c>
      <c r="M5" s="9"/>
      <c r="N5" s="9"/>
      <c r="O5" s="9"/>
      <c r="P5" s="9"/>
      <c r="Q5" s="9"/>
      <c r="R5" s="9"/>
      <c r="S5" s="9"/>
      <c r="T5" s="9"/>
    </row>
    <row r="6" customFormat="1" ht="13.5" spans="1:20">
      <c r="A6" s="7"/>
      <c r="B6" s="7"/>
      <c r="C6" s="7" t="s">
        <v>367</v>
      </c>
      <c r="D6" s="7" t="s">
        <v>368</v>
      </c>
      <c r="E6" s="7"/>
      <c r="F6" s="7"/>
      <c r="G6" s="7"/>
      <c r="H6" s="7" t="s">
        <v>369</v>
      </c>
      <c r="I6" s="7"/>
      <c r="J6" s="10"/>
      <c r="K6" s="7"/>
      <c r="L6" s="9"/>
      <c r="M6" s="9"/>
      <c r="N6" s="9"/>
      <c r="O6" s="9"/>
      <c r="P6" s="9"/>
      <c r="Q6" s="9"/>
      <c r="R6" s="9"/>
      <c r="S6" s="9"/>
      <c r="T6" s="9"/>
    </row>
    <row r="7" customFormat="1" ht="33.75" spans="1:20">
      <c r="A7" s="7"/>
      <c r="B7" s="7"/>
      <c r="C7" s="7"/>
      <c r="D7" s="7" t="s">
        <v>219</v>
      </c>
      <c r="E7" s="7" t="s">
        <v>370</v>
      </c>
      <c r="F7" s="7" t="s">
        <v>371</v>
      </c>
      <c r="G7" s="7" t="s">
        <v>372</v>
      </c>
      <c r="H7" s="7" t="s">
        <v>81</v>
      </c>
      <c r="I7" s="7" t="s">
        <v>82</v>
      </c>
      <c r="J7" s="11"/>
      <c r="K7" s="7"/>
      <c r="L7" s="7" t="s">
        <v>249</v>
      </c>
      <c r="M7" s="7" t="s">
        <v>250</v>
      </c>
      <c r="N7" s="7" t="s">
        <v>251</v>
      </c>
      <c r="O7" s="7" t="s">
        <v>256</v>
      </c>
      <c r="P7" s="7" t="s">
        <v>252</v>
      </c>
      <c r="Q7" s="7" t="s">
        <v>373</v>
      </c>
      <c r="R7" s="7" t="s">
        <v>374</v>
      </c>
      <c r="S7" s="7" t="s">
        <v>375</v>
      </c>
      <c r="T7" s="7" t="s">
        <v>257</v>
      </c>
    </row>
    <row r="8" ht="45" spans="1:20">
      <c r="A8" s="12">
        <v>300002</v>
      </c>
      <c r="B8" s="13" t="s">
        <v>78</v>
      </c>
      <c r="C8" s="14">
        <v>4580.810417</v>
      </c>
      <c r="D8" s="14">
        <v>4227.810417</v>
      </c>
      <c r="E8" s="14">
        <v>348</v>
      </c>
      <c r="F8" s="14">
        <v>5</v>
      </c>
      <c r="G8" s="14">
        <v>0</v>
      </c>
      <c r="H8" s="14">
        <v>1566.810417</v>
      </c>
      <c r="I8" s="14">
        <f>C8-H8</f>
        <v>3014</v>
      </c>
      <c r="J8" s="15" t="s">
        <v>376</v>
      </c>
      <c r="K8" s="13" t="s">
        <v>377</v>
      </c>
      <c r="L8" s="16" t="s">
        <v>259</v>
      </c>
      <c r="M8" s="13" t="s">
        <v>297</v>
      </c>
      <c r="N8" s="13" t="s">
        <v>378</v>
      </c>
      <c r="O8" s="17" t="s">
        <v>264</v>
      </c>
      <c r="P8" s="17">
        <v>4580.81</v>
      </c>
      <c r="Q8" s="13" t="s">
        <v>263</v>
      </c>
      <c r="R8" s="18" t="s">
        <v>379</v>
      </c>
      <c r="S8" s="18" t="s">
        <v>380</v>
      </c>
      <c r="T8" s="19"/>
    </row>
    <row r="9" ht="45" spans="1:20">
      <c r="A9" s="12"/>
      <c r="B9" s="13"/>
      <c r="C9" s="14"/>
      <c r="D9" s="14"/>
      <c r="E9" s="14"/>
      <c r="F9" s="14"/>
      <c r="G9" s="14"/>
      <c r="H9" s="14"/>
      <c r="I9" s="14"/>
      <c r="J9" s="20"/>
      <c r="K9" s="13"/>
      <c r="L9" s="16"/>
      <c r="M9" s="21" t="s">
        <v>265</v>
      </c>
      <c r="N9" s="22" t="s">
        <v>266</v>
      </c>
      <c r="O9" s="22" t="s">
        <v>270</v>
      </c>
      <c r="P9" s="22">
        <v>0</v>
      </c>
      <c r="Q9" s="23" t="s">
        <v>269</v>
      </c>
      <c r="R9" s="24" t="s">
        <v>267</v>
      </c>
      <c r="S9" s="25" t="s">
        <v>268</v>
      </c>
      <c r="T9" s="19"/>
    </row>
    <row r="10" ht="45" spans="1:20">
      <c r="A10" s="12"/>
      <c r="B10" s="13"/>
      <c r="C10" s="14"/>
      <c r="D10" s="14"/>
      <c r="E10" s="14"/>
      <c r="F10" s="14"/>
      <c r="G10" s="14"/>
      <c r="H10" s="14"/>
      <c r="I10" s="14"/>
      <c r="J10" s="20"/>
      <c r="K10" s="13"/>
      <c r="L10" s="16"/>
      <c r="M10" s="21" t="s">
        <v>271</v>
      </c>
      <c r="N10" s="22" t="s">
        <v>272</v>
      </c>
      <c r="O10" s="22" t="s">
        <v>270</v>
      </c>
      <c r="P10" s="22">
        <v>0</v>
      </c>
      <c r="Q10" s="23" t="s">
        <v>269</v>
      </c>
      <c r="R10" s="24" t="s">
        <v>273</v>
      </c>
      <c r="S10" s="25" t="s">
        <v>274</v>
      </c>
      <c r="T10" s="19"/>
    </row>
    <row r="11" ht="36" spans="1:20">
      <c r="A11" s="12"/>
      <c r="B11" s="13"/>
      <c r="C11" s="14"/>
      <c r="D11" s="14"/>
      <c r="E11" s="14"/>
      <c r="F11" s="14"/>
      <c r="G11" s="14"/>
      <c r="H11" s="14"/>
      <c r="I11" s="14"/>
      <c r="J11" s="20"/>
      <c r="K11" s="13"/>
      <c r="L11" s="16" t="s">
        <v>381</v>
      </c>
      <c r="M11" s="26" t="s">
        <v>276</v>
      </c>
      <c r="N11" s="27" t="s">
        <v>382</v>
      </c>
      <c r="O11" s="28" t="s">
        <v>270</v>
      </c>
      <c r="P11" s="27">
        <v>580</v>
      </c>
      <c r="Q11" s="27" t="s">
        <v>280</v>
      </c>
      <c r="R11" s="18" t="s">
        <v>383</v>
      </c>
      <c r="S11" s="29" t="s">
        <v>384</v>
      </c>
      <c r="T11" s="19"/>
    </row>
    <row r="12" ht="36" spans="1:20">
      <c r="A12" s="12"/>
      <c r="B12" s="13"/>
      <c r="C12" s="14"/>
      <c r="D12" s="14"/>
      <c r="E12" s="14"/>
      <c r="F12" s="14"/>
      <c r="G12" s="14"/>
      <c r="H12" s="14"/>
      <c r="I12" s="14"/>
      <c r="J12" s="20"/>
      <c r="K12" s="13"/>
      <c r="L12" s="16"/>
      <c r="M12" s="26"/>
      <c r="N12" s="27" t="s">
        <v>277</v>
      </c>
      <c r="O12" s="28" t="s">
        <v>270</v>
      </c>
      <c r="P12" s="27">
        <v>500</v>
      </c>
      <c r="Q12" s="27" t="s">
        <v>280</v>
      </c>
      <c r="R12" s="18" t="s">
        <v>385</v>
      </c>
      <c r="S12" s="29" t="s">
        <v>384</v>
      </c>
      <c r="T12" s="19"/>
    </row>
    <row r="13" ht="36" spans="1:20">
      <c r="A13" s="12"/>
      <c r="B13" s="13"/>
      <c r="C13" s="14"/>
      <c r="D13" s="14"/>
      <c r="E13" s="14"/>
      <c r="F13" s="14"/>
      <c r="G13" s="14"/>
      <c r="H13" s="14"/>
      <c r="I13" s="14"/>
      <c r="J13" s="20"/>
      <c r="K13" s="13"/>
      <c r="L13" s="16"/>
      <c r="M13" s="26"/>
      <c r="N13" s="27" t="s">
        <v>386</v>
      </c>
      <c r="O13" s="28" t="s">
        <v>270</v>
      </c>
      <c r="P13" s="27">
        <v>75</v>
      </c>
      <c r="Q13" s="27" t="s">
        <v>280</v>
      </c>
      <c r="R13" s="18" t="s">
        <v>331</v>
      </c>
      <c r="S13" s="29" t="s">
        <v>384</v>
      </c>
      <c r="T13" s="19"/>
    </row>
    <row r="14" ht="33.75" spans="1:20">
      <c r="A14" s="12"/>
      <c r="B14" s="13"/>
      <c r="C14" s="14"/>
      <c r="D14" s="14"/>
      <c r="E14" s="14"/>
      <c r="F14" s="14"/>
      <c r="G14" s="14"/>
      <c r="H14" s="14"/>
      <c r="I14" s="14"/>
      <c r="J14" s="20"/>
      <c r="K14" s="13"/>
      <c r="L14" s="16"/>
      <c r="M14" s="30" t="s">
        <v>281</v>
      </c>
      <c r="N14" s="27" t="s">
        <v>387</v>
      </c>
      <c r="O14" s="27" t="s">
        <v>288</v>
      </c>
      <c r="P14" s="27">
        <v>100</v>
      </c>
      <c r="Q14" s="27" t="s">
        <v>269</v>
      </c>
      <c r="R14" s="18" t="s">
        <v>322</v>
      </c>
      <c r="S14" s="18" t="s">
        <v>388</v>
      </c>
      <c r="T14" s="19"/>
    </row>
    <row r="15" ht="33.75" spans="1:20">
      <c r="A15" s="12"/>
      <c r="B15" s="13"/>
      <c r="C15" s="14"/>
      <c r="D15" s="14"/>
      <c r="E15" s="14"/>
      <c r="F15" s="14"/>
      <c r="G15" s="14"/>
      <c r="H15" s="14"/>
      <c r="I15" s="14"/>
      <c r="J15" s="20"/>
      <c r="K15" s="13"/>
      <c r="L15" s="16"/>
      <c r="M15" s="26"/>
      <c r="N15" s="27" t="s">
        <v>282</v>
      </c>
      <c r="O15" s="28" t="s">
        <v>270</v>
      </c>
      <c r="P15" s="27">
        <v>80</v>
      </c>
      <c r="Q15" s="27" t="s">
        <v>269</v>
      </c>
      <c r="R15" s="31" t="s">
        <v>283</v>
      </c>
      <c r="S15" s="18" t="s">
        <v>388</v>
      </c>
      <c r="T15" s="13"/>
    </row>
    <row r="16" ht="24" spans="1:20">
      <c r="A16" s="12"/>
      <c r="B16" s="13"/>
      <c r="C16" s="14"/>
      <c r="D16" s="14"/>
      <c r="E16" s="14"/>
      <c r="F16" s="14"/>
      <c r="G16" s="14"/>
      <c r="H16" s="14"/>
      <c r="I16" s="14"/>
      <c r="J16" s="20"/>
      <c r="K16" s="13"/>
      <c r="L16" s="16"/>
      <c r="M16" s="32"/>
      <c r="N16" s="27" t="s">
        <v>332</v>
      </c>
      <c r="O16" s="27" t="s">
        <v>295</v>
      </c>
      <c r="P16" s="27" t="s">
        <v>333</v>
      </c>
      <c r="Q16" s="27" t="s">
        <v>294</v>
      </c>
      <c r="R16" s="31" t="s">
        <v>334</v>
      </c>
      <c r="S16" s="33" t="s">
        <v>389</v>
      </c>
      <c r="T16" s="13"/>
    </row>
    <row r="17" ht="36" spans="1:20">
      <c r="A17" s="12"/>
      <c r="B17" s="13"/>
      <c r="C17" s="14"/>
      <c r="D17" s="14"/>
      <c r="E17" s="14"/>
      <c r="F17" s="14"/>
      <c r="G17" s="14"/>
      <c r="H17" s="14"/>
      <c r="I17" s="14"/>
      <c r="J17" s="20"/>
      <c r="K17" s="13"/>
      <c r="L17" s="16"/>
      <c r="M17" s="32" t="s">
        <v>289</v>
      </c>
      <c r="N17" s="13" t="s">
        <v>390</v>
      </c>
      <c r="O17" s="13" t="s">
        <v>295</v>
      </c>
      <c r="P17" s="34" t="s">
        <v>291</v>
      </c>
      <c r="Q17" s="35" t="s">
        <v>294</v>
      </c>
      <c r="R17" s="31" t="s">
        <v>391</v>
      </c>
      <c r="S17" s="33" t="s">
        <v>392</v>
      </c>
      <c r="T17" s="13"/>
    </row>
    <row r="18" ht="33.75" spans="1:20">
      <c r="A18" s="12"/>
      <c r="B18" s="13"/>
      <c r="C18" s="14"/>
      <c r="D18" s="14"/>
      <c r="E18" s="14"/>
      <c r="F18" s="14"/>
      <c r="G18" s="14"/>
      <c r="H18" s="14"/>
      <c r="I18" s="14"/>
      <c r="J18" s="20"/>
      <c r="K18" s="13"/>
      <c r="L18" s="16" t="s">
        <v>296</v>
      </c>
      <c r="M18" s="13" t="s">
        <v>297</v>
      </c>
      <c r="N18" s="13" t="s">
        <v>393</v>
      </c>
      <c r="O18" s="28" t="s">
        <v>270</v>
      </c>
      <c r="P18" s="36">
        <v>5</v>
      </c>
      <c r="Q18" s="37" t="s">
        <v>263</v>
      </c>
      <c r="R18" s="38" t="s">
        <v>394</v>
      </c>
      <c r="S18" s="39" t="s">
        <v>279</v>
      </c>
      <c r="T18" s="13"/>
    </row>
    <row r="19" ht="36" spans="1:20">
      <c r="A19" s="12"/>
      <c r="B19" s="13"/>
      <c r="C19" s="14"/>
      <c r="D19" s="14"/>
      <c r="E19" s="14"/>
      <c r="F19" s="14"/>
      <c r="G19" s="14"/>
      <c r="H19" s="14"/>
      <c r="I19" s="14"/>
      <c r="J19" s="20"/>
      <c r="K19" s="13"/>
      <c r="L19" s="16"/>
      <c r="M19" s="13" t="s">
        <v>302</v>
      </c>
      <c r="N19" s="27" t="s">
        <v>395</v>
      </c>
      <c r="O19" s="13" t="s">
        <v>295</v>
      </c>
      <c r="P19" s="13" t="s">
        <v>299</v>
      </c>
      <c r="Q19" s="13" t="s">
        <v>294</v>
      </c>
      <c r="R19" s="39" t="s">
        <v>396</v>
      </c>
      <c r="S19" s="39" t="s">
        <v>301</v>
      </c>
      <c r="T19" s="13"/>
    </row>
    <row r="20" ht="33.75" spans="1:20">
      <c r="A20" s="12"/>
      <c r="B20" s="13"/>
      <c r="C20" s="14"/>
      <c r="D20" s="14"/>
      <c r="E20" s="14"/>
      <c r="F20" s="14"/>
      <c r="G20" s="14"/>
      <c r="H20" s="14"/>
      <c r="I20" s="14"/>
      <c r="J20" s="20"/>
      <c r="K20" s="13"/>
      <c r="L20" s="16"/>
      <c r="M20" s="13" t="s">
        <v>305</v>
      </c>
      <c r="N20" s="27" t="s">
        <v>327</v>
      </c>
      <c r="O20" s="13" t="s">
        <v>295</v>
      </c>
      <c r="P20" s="13" t="s">
        <v>299</v>
      </c>
      <c r="Q20" s="13" t="s">
        <v>294</v>
      </c>
      <c r="R20" s="39" t="s">
        <v>397</v>
      </c>
      <c r="S20" s="24" t="s">
        <v>398</v>
      </c>
      <c r="T20" s="19"/>
    </row>
    <row r="21" ht="33.75" spans="1:20">
      <c r="A21" s="12"/>
      <c r="B21" s="13"/>
      <c r="C21" s="14"/>
      <c r="D21" s="14"/>
      <c r="E21" s="14"/>
      <c r="F21" s="14"/>
      <c r="G21" s="14"/>
      <c r="H21" s="14"/>
      <c r="I21" s="14"/>
      <c r="J21" s="20"/>
      <c r="K21" s="13"/>
      <c r="L21" s="16"/>
      <c r="M21" s="13" t="s">
        <v>309</v>
      </c>
      <c r="N21" s="27" t="s">
        <v>399</v>
      </c>
      <c r="O21" s="13" t="s">
        <v>295</v>
      </c>
      <c r="P21" s="13" t="s">
        <v>299</v>
      </c>
      <c r="Q21" s="13" t="s">
        <v>294</v>
      </c>
      <c r="R21" s="39" t="s">
        <v>400</v>
      </c>
      <c r="S21" s="39" t="s">
        <v>401</v>
      </c>
      <c r="T21" s="19"/>
    </row>
    <row r="22" ht="33.75" spans="1:20">
      <c r="A22" s="12"/>
      <c r="B22" s="13"/>
      <c r="C22" s="14"/>
      <c r="D22" s="14"/>
      <c r="E22" s="14"/>
      <c r="F22" s="14"/>
      <c r="G22" s="14"/>
      <c r="H22" s="14"/>
      <c r="I22" s="14"/>
      <c r="J22" s="40"/>
      <c r="K22" s="13"/>
      <c r="L22" s="16" t="s">
        <v>402</v>
      </c>
      <c r="M22" s="13" t="s">
        <v>314</v>
      </c>
      <c r="N22" s="27" t="s">
        <v>352</v>
      </c>
      <c r="O22" s="13" t="s">
        <v>270</v>
      </c>
      <c r="P22" s="13">
        <v>90</v>
      </c>
      <c r="Q22" s="13" t="s">
        <v>269</v>
      </c>
      <c r="R22" s="39" t="s">
        <v>403</v>
      </c>
      <c r="S22" s="39" t="s">
        <v>354</v>
      </c>
      <c r="T22" s="19"/>
    </row>
  </sheetData>
  <mergeCells count="28">
    <mergeCell ref="A2:T2"/>
    <mergeCell ref="A3:T3"/>
    <mergeCell ref="R4:T4"/>
    <mergeCell ref="C5:I5"/>
    <mergeCell ref="D6:G6"/>
    <mergeCell ref="H6:I6"/>
    <mergeCell ref="A5:A7"/>
    <mergeCell ref="A8:A22"/>
    <mergeCell ref="B5:B7"/>
    <mergeCell ref="B8:B22"/>
    <mergeCell ref="C6:C7"/>
    <mergeCell ref="C8:C22"/>
    <mergeCell ref="D8:D22"/>
    <mergeCell ref="E8:E22"/>
    <mergeCell ref="F8:F22"/>
    <mergeCell ref="G8:G22"/>
    <mergeCell ref="H8:H22"/>
    <mergeCell ref="I8:I22"/>
    <mergeCell ref="J5:J7"/>
    <mergeCell ref="J8:J22"/>
    <mergeCell ref="K5:K7"/>
    <mergeCell ref="K8:K22"/>
    <mergeCell ref="L8:L10"/>
    <mergeCell ref="L11:L17"/>
    <mergeCell ref="L18:L21"/>
    <mergeCell ref="M11:M13"/>
    <mergeCell ref="M14:M16"/>
    <mergeCell ref="L5:T6"/>
  </mergeCells>
  <pageMargins left="0.75" right="0.75" top="1" bottom="1" header="0.5" footer="0.5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workbookViewId="0">
      <selection activeCell="E18" sqref="E18"/>
    </sheetView>
  </sheetViews>
  <sheetFormatPr defaultColWidth="10" defaultRowHeight="13.5"/>
  <cols>
    <col min="1" max="1" width="9.44166666666667" customWidth="1"/>
    <col min="2" max="2" width="20.2166666666667" customWidth="1"/>
    <col min="3" max="5" width="15" customWidth="1"/>
    <col min="6" max="6" width="10.5583333333333" customWidth="1"/>
    <col min="7" max="7" width="4.10833333333333" customWidth="1"/>
    <col min="8" max="8" width="6" customWidth="1"/>
    <col min="9" max="11" width="7.10833333333333" customWidth="1"/>
    <col min="12" max="12" width="5.88333333333333" customWidth="1"/>
    <col min="13" max="13" width="6.88333333333333" customWidth="1"/>
    <col min="14" max="14" width="9.21666666666667" customWidth="1"/>
    <col min="15" max="15" width="8.33333333333333" customWidth="1"/>
    <col min="16" max="16" width="7.775" customWidth="1"/>
    <col min="17" max="17" width="11" customWidth="1"/>
    <col min="18" max="20" width="9.775" customWidth="1"/>
  </cols>
  <sheetData>
    <row r="1" ht="22.8" customHeight="1" spans="1:17">
      <c r="A1" s="5" t="s">
        <v>55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35.85" customHeight="1" spans="1:17">
      <c r="A2" s="42" t="s">
        <v>56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31.05" customHeight="1" spans="1:17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ht="17.25" customHeight="1" spans="1:17">
      <c r="A4" s="96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ht="34.5" customHeight="1" spans="1:17">
      <c r="A5" s="7" t="s">
        <v>57</v>
      </c>
      <c r="B5" s="7"/>
      <c r="C5" s="7" t="s">
        <v>58</v>
      </c>
      <c r="D5" s="7" t="s">
        <v>59</v>
      </c>
      <c r="E5" s="7"/>
      <c r="F5" s="7"/>
      <c r="G5" s="7"/>
      <c r="H5" s="7"/>
      <c r="I5" s="7"/>
      <c r="J5" s="7"/>
      <c r="K5" s="7"/>
      <c r="L5" s="7" t="s">
        <v>60</v>
      </c>
      <c r="M5" s="7"/>
      <c r="N5" s="7"/>
      <c r="O5" s="7"/>
      <c r="P5" s="7"/>
      <c r="Q5" s="7"/>
    </row>
    <row r="6" ht="31.05" customHeight="1" spans="1:17">
      <c r="A6" s="7" t="s">
        <v>61</v>
      </c>
      <c r="B6" s="7" t="s">
        <v>62</v>
      </c>
      <c r="C6" s="7"/>
      <c r="D6" s="7" t="s">
        <v>63</v>
      </c>
      <c r="E6" s="7" t="s">
        <v>64</v>
      </c>
      <c r="F6" s="7" t="s">
        <v>65</v>
      </c>
      <c r="G6" s="7" t="s">
        <v>66</v>
      </c>
      <c r="H6" s="120" t="s">
        <v>67</v>
      </c>
      <c r="I6" s="120" t="s">
        <v>68</v>
      </c>
      <c r="J6" s="120" t="s">
        <v>69</v>
      </c>
      <c r="K6" s="7" t="s">
        <v>70</v>
      </c>
      <c r="L6" s="7" t="s">
        <v>63</v>
      </c>
      <c r="M6" s="7" t="s">
        <v>47</v>
      </c>
      <c r="N6" s="7"/>
      <c r="O6" s="7"/>
      <c r="P6" s="120" t="s">
        <v>71</v>
      </c>
      <c r="Q6" s="120" t="s">
        <v>52</v>
      </c>
    </row>
    <row r="7" ht="28.5" customHeight="1" spans="1:17">
      <c r="A7" s="7"/>
      <c r="B7" s="7"/>
      <c r="C7" s="8"/>
      <c r="D7" s="8"/>
      <c r="E7" s="8"/>
      <c r="F7" s="8"/>
      <c r="G7" s="8"/>
      <c r="H7" s="120"/>
      <c r="I7" s="120"/>
      <c r="J7" s="120"/>
      <c r="K7" s="7"/>
      <c r="L7" s="7"/>
      <c r="M7" s="7" t="s">
        <v>72</v>
      </c>
      <c r="N7" s="7" t="s">
        <v>73</v>
      </c>
      <c r="O7" s="7" t="s">
        <v>74</v>
      </c>
      <c r="P7" s="120"/>
      <c r="Q7" s="120"/>
    </row>
    <row r="8" ht="31.95" customHeight="1" spans="1:17">
      <c r="A8" s="7" t="s">
        <v>75</v>
      </c>
      <c r="B8" s="102"/>
      <c r="C8" s="154">
        <v>4580.810417</v>
      </c>
      <c r="D8" s="154">
        <v>4580.810417</v>
      </c>
      <c r="E8" s="154">
        <v>4575.810417</v>
      </c>
      <c r="F8" s="154">
        <v>5</v>
      </c>
      <c r="G8" s="155"/>
      <c r="H8" s="156"/>
      <c r="I8" s="157"/>
      <c r="J8" s="157"/>
      <c r="K8" s="157"/>
      <c r="L8" s="157"/>
      <c r="M8" s="157"/>
      <c r="N8" s="157"/>
      <c r="O8" s="157"/>
      <c r="P8" s="157"/>
      <c r="Q8" s="157"/>
    </row>
    <row r="9" ht="31.05" customHeight="1" spans="1:17">
      <c r="A9" s="120" t="s">
        <v>76</v>
      </c>
      <c r="B9" s="121"/>
      <c r="C9" s="154">
        <v>4580.810417</v>
      </c>
      <c r="D9" s="154">
        <v>4580.810417</v>
      </c>
      <c r="E9" s="154">
        <v>4575.810417</v>
      </c>
      <c r="F9" s="154">
        <v>5</v>
      </c>
      <c r="G9" s="155"/>
      <c r="H9" s="156"/>
      <c r="I9" s="157"/>
      <c r="J9" s="157"/>
      <c r="K9" s="157"/>
      <c r="L9" s="157"/>
      <c r="M9" s="157"/>
      <c r="N9" s="157"/>
      <c r="O9" s="157"/>
      <c r="P9" s="157"/>
      <c r="Q9" s="157"/>
    </row>
    <row r="10" ht="26.7" customHeight="1" spans="1:17">
      <c r="A10" s="39" t="s">
        <v>77</v>
      </c>
      <c r="B10" s="152" t="s">
        <v>78</v>
      </c>
      <c r="C10" s="129">
        <v>4580.810417</v>
      </c>
      <c r="D10" s="129">
        <v>4580.810417</v>
      </c>
      <c r="E10" s="129">
        <v>4575.810417</v>
      </c>
      <c r="F10" s="129">
        <v>5</v>
      </c>
      <c r="G10" s="158"/>
      <c r="H10" s="125"/>
      <c r="I10" s="148"/>
      <c r="J10" s="148"/>
      <c r="K10" s="148"/>
      <c r="L10" s="148"/>
      <c r="M10" s="148"/>
      <c r="N10" s="148"/>
      <c r="O10" s="148"/>
      <c r="P10" s="148"/>
      <c r="Q10" s="148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D19" sqref="D19"/>
    </sheetView>
  </sheetViews>
  <sheetFormatPr defaultColWidth="10" defaultRowHeight="13.5"/>
  <cols>
    <col min="1" max="1" width="10" customWidth="1"/>
    <col min="2" max="2" width="25.6666666666667" customWidth="1"/>
    <col min="3" max="3" width="15.5583333333333" customWidth="1"/>
    <col min="4" max="5" width="15" customWidth="1"/>
    <col min="6" max="6" width="13.8833333333333" customWidth="1"/>
    <col min="7" max="7" width="16.3333333333333" customWidth="1"/>
    <col min="8" max="8" width="15.2166666666667" customWidth="1"/>
    <col min="9" max="9" width="16.5583333333333" customWidth="1"/>
    <col min="10" max="11" width="9.775" customWidth="1"/>
  </cols>
  <sheetData>
    <row r="1" ht="22.8" customHeight="1" spans="1:9">
      <c r="A1" s="5" t="s">
        <v>79</v>
      </c>
      <c r="B1" s="5"/>
      <c r="C1" s="5"/>
      <c r="D1" s="5"/>
      <c r="E1" s="5"/>
      <c r="F1" s="5"/>
      <c r="G1" s="5"/>
      <c r="H1" s="5"/>
      <c r="I1" s="5"/>
    </row>
    <row r="2" ht="35.85" customHeight="1" spans="1:9">
      <c r="A2" s="42" t="s">
        <v>80</v>
      </c>
      <c r="B2" s="42"/>
      <c r="C2" s="42"/>
      <c r="D2" s="42"/>
      <c r="E2" s="42"/>
      <c r="F2" s="42"/>
      <c r="G2" s="42"/>
      <c r="H2" s="42"/>
      <c r="I2" s="42"/>
    </row>
    <row r="3" ht="26.7" customHeight="1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ht="16.35" customHeight="1" spans="1:9">
      <c r="A4" s="96" t="s">
        <v>3</v>
      </c>
      <c r="B4" s="96"/>
      <c r="C4" s="96"/>
      <c r="D4" s="96"/>
      <c r="E4" s="96"/>
      <c r="F4" s="96"/>
      <c r="G4" s="96"/>
      <c r="H4" s="96"/>
      <c r="I4" s="96"/>
    </row>
    <row r="5" ht="22.95" customHeight="1" spans="1:9">
      <c r="A5" s="7" t="s">
        <v>57</v>
      </c>
      <c r="B5" s="7"/>
      <c r="C5" s="7" t="s">
        <v>58</v>
      </c>
      <c r="D5" s="7" t="s">
        <v>81</v>
      </c>
      <c r="E5" s="7"/>
      <c r="F5" s="7"/>
      <c r="G5" s="7" t="s">
        <v>82</v>
      </c>
      <c r="H5" s="7"/>
      <c r="I5" s="7"/>
    </row>
    <row r="6" ht="25.35" customHeight="1" spans="1:9">
      <c r="A6" s="7" t="s">
        <v>61</v>
      </c>
      <c r="B6" s="7" t="s">
        <v>62</v>
      </c>
      <c r="C6" s="8"/>
      <c r="D6" s="8" t="s">
        <v>63</v>
      </c>
      <c r="E6" s="8" t="s">
        <v>83</v>
      </c>
      <c r="F6" s="8" t="s">
        <v>84</v>
      </c>
      <c r="G6" s="8" t="s">
        <v>63</v>
      </c>
      <c r="H6" s="8" t="s">
        <v>85</v>
      </c>
      <c r="I6" s="8" t="s">
        <v>86</v>
      </c>
    </row>
    <row r="7" ht="25.05" customHeight="1" spans="1:9">
      <c r="A7" s="7" t="s">
        <v>87</v>
      </c>
      <c r="B7" s="102"/>
      <c r="C7" s="151">
        <v>4580.810417</v>
      </c>
      <c r="D7" s="151">
        <v>1566.810417</v>
      </c>
      <c r="E7" s="151">
        <v>1344.126105</v>
      </c>
      <c r="F7" s="151">
        <v>222.684312</v>
      </c>
      <c r="G7" s="151">
        <v>3014</v>
      </c>
      <c r="H7" s="151">
        <v>0</v>
      </c>
      <c r="I7" s="151">
        <v>3014</v>
      </c>
    </row>
    <row r="8" ht="26.1" customHeight="1" spans="1:9">
      <c r="A8" s="120" t="s">
        <v>88</v>
      </c>
      <c r="B8" s="121"/>
      <c r="C8" s="151">
        <v>4580.810417</v>
      </c>
      <c r="D8" s="151">
        <v>1566.810417</v>
      </c>
      <c r="E8" s="151">
        <v>1344.126105</v>
      </c>
      <c r="F8" s="151">
        <v>222.684312</v>
      </c>
      <c r="G8" s="151">
        <v>3014</v>
      </c>
      <c r="H8" s="151">
        <v>0</v>
      </c>
      <c r="I8" s="151">
        <v>3014</v>
      </c>
    </row>
    <row r="9" ht="26.7" customHeight="1" spans="1:9">
      <c r="A9" s="39" t="s">
        <v>77</v>
      </c>
      <c r="B9" s="152" t="s">
        <v>89</v>
      </c>
      <c r="C9" s="153">
        <v>4580.810417</v>
      </c>
      <c r="D9" s="153">
        <v>1566.810417</v>
      </c>
      <c r="E9" s="153">
        <v>1344.126105</v>
      </c>
      <c r="F9" s="153">
        <v>222.684312</v>
      </c>
      <c r="G9" s="153">
        <v>3014</v>
      </c>
      <c r="H9" s="153">
        <v>0</v>
      </c>
      <c r="I9" s="153">
        <v>3014</v>
      </c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topLeftCell="A38" workbookViewId="0">
      <selection activeCell="F46" sqref="F46"/>
    </sheetView>
  </sheetViews>
  <sheetFormatPr defaultColWidth="10" defaultRowHeight="13.5" outlineLevelCol="3"/>
  <cols>
    <col min="1" max="1" width="22.6666666666667" customWidth="1"/>
    <col min="2" max="2" width="31.8833333333333" customWidth="1"/>
    <col min="3" max="3" width="33" customWidth="1"/>
    <col min="4" max="4" width="19.4416666666667" customWidth="1"/>
    <col min="5" max="5" width="9.775" customWidth="1"/>
  </cols>
  <sheetData>
    <row r="1" ht="17.25" customHeight="1" spans="1:4">
      <c r="A1" s="5" t="s">
        <v>90</v>
      </c>
      <c r="B1" s="5"/>
      <c r="C1" s="5"/>
      <c r="D1" s="5"/>
    </row>
    <row r="2" ht="60.3" customHeight="1" spans="1:4">
      <c r="A2" s="42" t="s">
        <v>91</v>
      </c>
      <c r="B2" s="42"/>
      <c r="C2" s="42"/>
      <c r="D2" s="42"/>
    </row>
    <row r="3" ht="22.8" customHeight="1" spans="1:4">
      <c r="A3" s="4" t="s">
        <v>2</v>
      </c>
      <c r="B3" s="4"/>
      <c r="C3" s="4"/>
      <c r="D3" s="4"/>
    </row>
    <row r="4" ht="16.35" customHeight="1" spans="1:4">
      <c r="A4" s="96" t="s">
        <v>3</v>
      </c>
      <c r="B4" s="96"/>
      <c r="C4" s="96"/>
      <c r="D4" s="96"/>
    </row>
    <row r="5" ht="31.95" customHeight="1" spans="1:4">
      <c r="A5" s="9" t="s">
        <v>4</v>
      </c>
      <c r="B5" s="9"/>
      <c r="C5" s="9" t="s">
        <v>5</v>
      </c>
      <c r="D5" s="9"/>
    </row>
    <row r="6" ht="21.6" customHeight="1" spans="1:4">
      <c r="A6" s="141" t="s">
        <v>92</v>
      </c>
      <c r="B6" s="145" t="s">
        <v>7</v>
      </c>
      <c r="C6" s="141" t="s">
        <v>92</v>
      </c>
      <c r="D6" s="145" t="s">
        <v>7</v>
      </c>
    </row>
    <row r="7" ht="21.15" customHeight="1" spans="1:4">
      <c r="A7" s="110" t="s">
        <v>93</v>
      </c>
      <c r="B7" s="103">
        <v>4575.810417</v>
      </c>
      <c r="C7" s="146" t="s">
        <v>94</v>
      </c>
      <c r="D7" s="103">
        <v>4575.810417</v>
      </c>
    </row>
    <row r="8" ht="26.1" customHeight="1" spans="1:4">
      <c r="A8" s="110" t="s">
        <v>95</v>
      </c>
      <c r="B8" s="103">
        <v>4227.810417</v>
      </c>
      <c r="C8" s="146" t="s">
        <v>9</v>
      </c>
      <c r="D8" s="103"/>
    </row>
    <row r="9" ht="26.1" customHeight="1" spans="1:4">
      <c r="A9" s="110" t="s">
        <v>96</v>
      </c>
      <c r="B9" s="103">
        <v>348</v>
      </c>
      <c r="C9" s="146" t="s">
        <v>11</v>
      </c>
      <c r="D9" s="103"/>
    </row>
    <row r="10" ht="26.1" customHeight="1" spans="1:4">
      <c r="A10" s="19" t="s">
        <v>97</v>
      </c>
      <c r="B10" s="147"/>
      <c r="C10" s="110" t="s">
        <v>13</v>
      </c>
      <c r="D10" s="103"/>
    </row>
    <row r="11" ht="26.1" customHeight="1" spans="1:4">
      <c r="A11" s="19" t="s">
        <v>98</v>
      </c>
      <c r="B11" s="107"/>
      <c r="C11" s="110" t="s">
        <v>15</v>
      </c>
      <c r="D11" s="103"/>
    </row>
    <row r="12" ht="26.1" customHeight="1" spans="1:4">
      <c r="A12" s="19" t="s">
        <v>95</v>
      </c>
      <c r="B12" s="148"/>
      <c r="C12" s="110" t="s">
        <v>17</v>
      </c>
      <c r="D12" s="103"/>
    </row>
    <row r="13" ht="26.1" customHeight="1" spans="1:4">
      <c r="A13" s="19" t="s">
        <v>96</v>
      </c>
      <c r="B13" s="148"/>
      <c r="C13" s="110" t="s">
        <v>19</v>
      </c>
      <c r="D13" s="103"/>
    </row>
    <row r="14" ht="26.1" customHeight="1" spans="1:4">
      <c r="A14" s="19" t="s">
        <v>97</v>
      </c>
      <c r="B14" s="148"/>
      <c r="C14" s="110" t="s">
        <v>21</v>
      </c>
      <c r="D14" s="103"/>
    </row>
    <row r="15" ht="26.1" customHeight="1" spans="1:4">
      <c r="A15" s="19"/>
      <c r="B15" s="113"/>
      <c r="C15" s="110" t="s">
        <v>22</v>
      </c>
      <c r="D15" s="103">
        <v>101.710848</v>
      </c>
    </row>
    <row r="16" ht="26.1" customHeight="1" spans="1:4">
      <c r="A16" s="19"/>
      <c r="B16" s="113"/>
      <c r="C16" s="110" t="s">
        <v>23</v>
      </c>
      <c r="D16" s="103"/>
    </row>
    <row r="17" ht="26.1" customHeight="1" spans="1:4">
      <c r="A17" s="19"/>
      <c r="B17" s="113"/>
      <c r="C17" s="110" t="s">
        <v>24</v>
      </c>
      <c r="D17" s="103">
        <v>44.743543</v>
      </c>
    </row>
    <row r="18" ht="26.1" customHeight="1" spans="1:4">
      <c r="A18" s="19"/>
      <c r="B18" s="113"/>
      <c r="C18" s="110" t="s">
        <v>25</v>
      </c>
      <c r="D18" s="103"/>
    </row>
    <row r="19" ht="26.1" customHeight="1" spans="1:4">
      <c r="A19" s="19"/>
      <c r="B19" s="113"/>
      <c r="C19" s="110" t="s">
        <v>26</v>
      </c>
      <c r="D19" s="103">
        <v>4429.356026</v>
      </c>
    </row>
    <row r="20" ht="26.1" customHeight="1" spans="1:4">
      <c r="A20" s="19"/>
      <c r="B20" s="19"/>
      <c r="C20" s="110" t="s">
        <v>27</v>
      </c>
      <c r="D20" s="103"/>
    </row>
    <row r="21" ht="26.1" customHeight="1" spans="1:4">
      <c r="A21" s="19"/>
      <c r="B21" s="19"/>
      <c r="C21" s="19" t="s">
        <v>28</v>
      </c>
      <c r="D21" s="147"/>
    </row>
    <row r="22" ht="26.1" customHeight="1" spans="1:4">
      <c r="A22" s="19"/>
      <c r="B22" s="19"/>
      <c r="C22" s="19" t="s">
        <v>29</v>
      </c>
      <c r="D22" s="148"/>
    </row>
    <row r="23" ht="26.1" customHeight="1" spans="1:4">
      <c r="A23" s="19"/>
      <c r="B23" s="19"/>
      <c r="C23" s="19" t="s">
        <v>30</v>
      </c>
      <c r="D23" s="148"/>
    </row>
    <row r="24" ht="26.1" customHeight="1" spans="1:4">
      <c r="A24" s="19"/>
      <c r="B24" s="19"/>
      <c r="C24" s="19" t="s">
        <v>31</v>
      </c>
      <c r="D24" s="148"/>
    </row>
    <row r="25" ht="26.1" customHeight="1" spans="1:4">
      <c r="A25" s="19"/>
      <c r="B25" s="19"/>
      <c r="C25" s="19" t="s">
        <v>32</v>
      </c>
      <c r="D25" s="148"/>
    </row>
    <row r="26" ht="26.1" customHeight="1" spans="1:4">
      <c r="A26" s="19"/>
      <c r="B26" s="19"/>
      <c r="C26" s="19" t="s">
        <v>33</v>
      </c>
      <c r="D26" s="148"/>
    </row>
    <row r="27" ht="26.1" customHeight="1" spans="1:4">
      <c r="A27" s="19"/>
      <c r="B27" s="19"/>
      <c r="C27" s="19" t="s">
        <v>34</v>
      </c>
      <c r="D27" s="148"/>
    </row>
    <row r="28" ht="26.1" customHeight="1" spans="1:4">
      <c r="A28" s="19"/>
      <c r="B28" s="19"/>
      <c r="C28" s="19" t="s">
        <v>35</v>
      </c>
      <c r="D28" s="148"/>
    </row>
    <row r="29" ht="26.1" customHeight="1" spans="1:4">
      <c r="A29" s="19"/>
      <c r="B29" s="19"/>
      <c r="C29" s="19" t="s">
        <v>36</v>
      </c>
      <c r="D29" s="148"/>
    </row>
    <row r="30" ht="26.1" customHeight="1" spans="1:4">
      <c r="A30" s="19"/>
      <c r="B30" s="19"/>
      <c r="C30" s="19" t="s">
        <v>37</v>
      </c>
      <c r="D30" s="148"/>
    </row>
    <row r="31" ht="26.1" customHeight="1" spans="1:4">
      <c r="A31" s="19"/>
      <c r="B31" s="19"/>
      <c r="C31" s="19" t="s">
        <v>38</v>
      </c>
      <c r="D31" s="148"/>
    </row>
    <row r="32" ht="26.1" customHeight="1" spans="1:4">
      <c r="A32" s="19"/>
      <c r="B32" s="19"/>
      <c r="C32" s="19" t="s">
        <v>39</v>
      </c>
      <c r="D32" s="148"/>
    </row>
    <row r="33" ht="26.1" customHeight="1" spans="1:4">
      <c r="A33" s="19"/>
      <c r="B33" s="19"/>
      <c r="C33" s="19" t="s">
        <v>40</v>
      </c>
      <c r="D33" s="148"/>
    </row>
    <row r="34" ht="26.1" customHeight="1" spans="1:4">
      <c r="A34" s="19"/>
      <c r="B34" s="19"/>
      <c r="C34" s="19" t="s">
        <v>41</v>
      </c>
      <c r="D34" s="148"/>
    </row>
    <row r="35" ht="26.1" customHeight="1" spans="1:4">
      <c r="A35" s="19"/>
      <c r="B35" s="19"/>
      <c r="C35" s="19" t="s">
        <v>42</v>
      </c>
      <c r="D35" s="148"/>
    </row>
    <row r="36" ht="26.1" customHeight="1" spans="1:4">
      <c r="A36" s="19"/>
      <c r="B36" s="19"/>
      <c r="C36" s="19" t="s">
        <v>43</v>
      </c>
      <c r="D36" s="148"/>
    </row>
    <row r="37" ht="26.1" customHeight="1" spans="1:4">
      <c r="A37" s="19"/>
      <c r="B37" s="19"/>
      <c r="C37" s="19" t="s">
        <v>44</v>
      </c>
      <c r="D37" s="148"/>
    </row>
    <row r="38" ht="26.1" customHeight="1" spans="1:4">
      <c r="A38" s="19"/>
      <c r="B38" s="19"/>
      <c r="C38" s="19"/>
      <c r="D38" s="19"/>
    </row>
    <row r="39" ht="26.1" customHeight="1" spans="1:4">
      <c r="A39" s="19"/>
      <c r="B39" s="19"/>
      <c r="C39" s="19"/>
      <c r="D39" s="19"/>
    </row>
    <row r="40" ht="26.1" customHeight="1" spans="1:4">
      <c r="A40" s="19"/>
      <c r="B40" s="19"/>
      <c r="C40" s="19" t="s">
        <v>99</v>
      </c>
      <c r="D40" s="148"/>
    </row>
    <row r="41" ht="16.35" customHeight="1" spans="1:4">
      <c r="A41" s="19"/>
      <c r="B41" s="137"/>
      <c r="C41" s="19"/>
      <c r="D41" s="137"/>
    </row>
    <row r="42" ht="25.8" customHeight="1" spans="1:4">
      <c r="A42" s="149" t="s">
        <v>53</v>
      </c>
      <c r="B42" s="144">
        <v>4575.810417</v>
      </c>
      <c r="C42" s="150" t="s">
        <v>54</v>
      </c>
      <c r="D42" s="144">
        <v>4575.810417</v>
      </c>
    </row>
    <row r="43" ht="16.35" customHeight="1" spans="1:4">
      <c r="A43" s="5"/>
      <c r="B43" s="5"/>
      <c r="C43" s="5"/>
      <c r="D43" s="5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3" workbookViewId="0">
      <selection activeCell="H16" sqref="H16"/>
    </sheetView>
  </sheetViews>
  <sheetFormatPr defaultColWidth="10" defaultRowHeight="13.5"/>
  <cols>
    <col min="1" max="1" width="12.2166666666667" customWidth="1"/>
    <col min="2" max="2" width="18.4416666666667" customWidth="1"/>
    <col min="3" max="5" width="16.5583333333333" customWidth="1"/>
    <col min="6" max="6" width="15.3333333333333" customWidth="1"/>
    <col min="7" max="7" width="16.5583333333333" customWidth="1"/>
    <col min="8" max="8" width="9.775" customWidth="1"/>
  </cols>
  <sheetData>
    <row r="1" ht="21" customHeight="1" spans="1:12">
      <c r="A1" s="5" t="s">
        <v>100</v>
      </c>
      <c r="B1" s="5"/>
      <c r="C1" s="5"/>
      <c r="D1" s="5"/>
      <c r="E1" s="5"/>
      <c r="F1" s="5"/>
      <c r="G1" s="5"/>
    </row>
    <row r="2" ht="42.3" customHeight="1" spans="1:12">
      <c r="A2" s="42" t="s">
        <v>101</v>
      </c>
      <c r="B2" s="42"/>
      <c r="C2" s="42"/>
      <c r="D2" s="42"/>
      <c r="E2" s="42"/>
      <c r="F2" s="42"/>
      <c r="G2" s="42"/>
    </row>
    <row r="3" ht="29.25" customHeight="1" spans="1:12">
      <c r="A3" s="4" t="s">
        <v>2</v>
      </c>
      <c r="B3" s="4"/>
      <c r="C3" s="4"/>
      <c r="D3" s="4"/>
      <c r="E3" s="4"/>
      <c r="F3" s="4"/>
      <c r="G3" s="4"/>
    </row>
    <row r="4" ht="16.35" customHeight="1" spans="1:12">
      <c r="A4" s="96" t="s">
        <v>3</v>
      </c>
      <c r="B4" s="96"/>
      <c r="C4" s="96"/>
      <c r="D4" s="96"/>
      <c r="E4" s="96"/>
      <c r="F4" s="96"/>
      <c r="G4" s="96"/>
    </row>
    <row r="5" ht="27.6" customHeight="1" spans="1:12">
      <c r="A5" s="141" t="s">
        <v>102</v>
      </c>
      <c r="B5" s="141" t="s">
        <v>103</v>
      </c>
      <c r="C5" s="141" t="s">
        <v>63</v>
      </c>
      <c r="D5" s="141" t="s">
        <v>81</v>
      </c>
      <c r="E5" s="141"/>
      <c r="F5" s="141"/>
      <c r="G5" s="141" t="s">
        <v>82</v>
      </c>
    </row>
    <row r="6" ht="31.05" customHeight="1" spans="1:12">
      <c r="A6" s="19"/>
      <c r="B6" s="19"/>
      <c r="C6" s="137"/>
      <c r="D6" s="30" t="s">
        <v>72</v>
      </c>
      <c r="E6" s="30" t="s">
        <v>104</v>
      </c>
      <c r="F6" s="30" t="s">
        <v>84</v>
      </c>
      <c r="G6" s="137"/>
    </row>
    <row r="7" ht="26.4" customHeight="1" spans="1:12">
      <c r="A7" s="122" t="s">
        <v>105</v>
      </c>
      <c r="B7" s="128" t="s">
        <v>106</v>
      </c>
      <c r="C7" s="103">
        <v>101.710848</v>
      </c>
      <c r="D7" s="103">
        <v>101.710848</v>
      </c>
      <c r="E7" s="103">
        <v>101.710848</v>
      </c>
      <c r="F7" s="103"/>
      <c r="G7" s="103"/>
      <c r="I7" s="126"/>
      <c r="K7" s="127"/>
      <c r="L7" s="127"/>
    </row>
    <row r="8" ht="26.4" customHeight="1" spans="1:12">
      <c r="A8" s="117" t="s">
        <v>107</v>
      </c>
      <c r="B8" s="128" t="s">
        <v>108</v>
      </c>
      <c r="C8" s="103">
        <v>101.710848</v>
      </c>
      <c r="D8" s="103">
        <v>101.710848</v>
      </c>
      <c r="E8" s="103">
        <v>101.710848</v>
      </c>
      <c r="F8" s="103"/>
      <c r="G8" s="103"/>
      <c r="I8" s="126"/>
      <c r="K8" s="127"/>
      <c r="L8" s="127"/>
    </row>
    <row r="9" ht="26.4" customHeight="1" spans="1:12">
      <c r="A9" s="19" t="s">
        <v>109</v>
      </c>
      <c r="B9" s="110" t="s">
        <v>110</v>
      </c>
      <c r="C9" s="103">
        <v>101.710848</v>
      </c>
      <c r="D9" s="103">
        <v>101.710848</v>
      </c>
      <c r="E9" s="103">
        <v>101.710848</v>
      </c>
      <c r="F9" s="103"/>
      <c r="G9" s="103"/>
      <c r="I9" s="126"/>
      <c r="K9" s="127"/>
      <c r="L9" s="127"/>
    </row>
    <row r="10" ht="26.4" customHeight="1" spans="1:12">
      <c r="A10" s="122" t="s">
        <v>111</v>
      </c>
      <c r="B10" s="128" t="s">
        <v>112</v>
      </c>
      <c r="C10" s="103">
        <v>44.743543</v>
      </c>
      <c r="D10" s="103">
        <v>44.743543</v>
      </c>
      <c r="E10" s="103">
        <v>44.743543</v>
      </c>
      <c r="F10" s="103"/>
      <c r="G10" s="103"/>
      <c r="I10" s="126"/>
      <c r="K10" s="127"/>
      <c r="L10" s="127"/>
    </row>
    <row r="11" ht="26.4" customHeight="1" spans="1:12">
      <c r="A11" s="117" t="s">
        <v>113</v>
      </c>
      <c r="B11" s="128" t="s">
        <v>114</v>
      </c>
      <c r="C11" s="103">
        <v>44.743543</v>
      </c>
      <c r="D11" s="103">
        <v>44.743543</v>
      </c>
      <c r="E11" s="103">
        <v>44.743543</v>
      </c>
      <c r="F11" s="103"/>
      <c r="G11" s="103"/>
      <c r="I11" s="126"/>
      <c r="K11" s="127"/>
      <c r="L11" s="127"/>
    </row>
    <row r="12" ht="26.4" customHeight="1" spans="1:12">
      <c r="A12" s="19" t="s">
        <v>115</v>
      </c>
      <c r="B12" s="110" t="s">
        <v>116</v>
      </c>
      <c r="C12" s="103">
        <v>44.743543</v>
      </c>
      <c r="D12" s="103">
        <v>44.743543</v>
      </c>
      <c r="E12" s="103">
        <v>44.743543</v>
      </c>
      <c r="F12" s="103"/>
      <c r="G12" s="103"/>
      <c r="I12" s="126"/>
      <c r="K12" s="127"/>
      <c r="L12" s="127"/>
    </row>
    <row r="13" ht="26.4" customHeight="1" spans="1:12">
      <c r="A13" s="122" t="s">
        <v>117</v>
      </c>
      <c r="B13" s="128" t="s">
        <v>118</v>
      </c>
      <c r="C13" s="103">
        <v>4081.356026</v>
      </c>
      <c r="D13" s="103">
        <v>1415.356026</v>
      </c>
      <c r="E13" s="103">
        <v>1192.671714</v>
      </c>
      <c r="F13" s="103">
        <v>222.684312</v>
      </c>
      <c r="G13" s="103">
        <v>2666</v>
      </c>
      <c r="I13" s="126"/>
      <c r="J13" s="142"/>
      <c r="K13" s="127"/>
      <c r="L13" s="127"/>
    </row>
    <row r="14" ht="26.4" customHeight="1" spans="1:12">
      <c r="A14" s="117" t="s">
        <v>119</v>
      </c>
      <c r="B14" s="128" t="s">
        <v>120</v>
      </c>
      <c r="C14" s="103">
        <v>4081.356026</v>
      </c>
      <c r="D14" s="103">
        <v>1415.356026</v>
      </c>
      <c r="E14" s="103">
        <v>1192.671714</v>
      </c>
      <c r="F14" s="103">
        <v>222.684312</v>
      </c>
      <c r="G14" s="103">
        <v>2666</v>
      </c>
      <c r="I14" s="126"/>
      <c r="K14" s="127"/>
      <c r="L14" s="127"/>
    </row>
    <row r="15" ht="26.4" customHeight="1" spans="1:12">
      <c r="A15" s="19" t="s">
        <v>121</v>
      </c>
      <c r="B15" s="110" t="s">
        <v>122</v>
      </c>
      <c r="C15" s="103">
        <v>4081.356026</v>
      </c>
      <c r="D15" s="103">
        <v>1415.356026</v>
      </c>
      <c r="E15" s="103">
        <v>1192.671714</v>
      </c>
      <c r="F15" s="103">
        <v>222.684312</v>
      </c>
      <c r="G15" s="103">
        <v>2666</v>
      </c>
      <c r="I15" s="126"/>
      <c r="K15" s="127"/>
      <c r="L15" s="127"/>
    </row>
    <row r="16" ht="21.6" customHeight="1" spans="1:12">
      <c r="A16" s="19"/>
      <c r="B16" s="110"/>
      <c r="C16" s="103"/>
      <c r="D16" s="103"/>
      <c r="E16" s="103"/>
      <c r="F16" s="103"/>
      <c r="G16" s="103"/>
      <c r="I16" s="126"/>
      <c r="K16" s="127"/>
      <c r="L16" s="127"/>
    </row>
    <row r="17" ht="40.5" customHeight="1" spans="1:12">
      <c r="A17" s="141" t="s">
        <v>123</v>
      </c>
      <c r="B17" s="143"/>
      <c r="C17" s="144">
        <v>4227.810417</v>
      </c>
      <c r="D17" s="144">
        <v>1561.810417</v>
      </c>
      <c r="E17" s="144">
        <v>1339.126105</v>
      </c>
      <c r="F17" s="144">
        <v>222.684312</v>
      </c>
      <c r="G17" s="144">
        <v>2666</v>
      </c>
      <c r="I17" s="126"/>
      <c r="K17" s="127"/>
      <c r="L17" s="127"/>
    </row>
  </sheetData>
  <mergeCells count="5">
    <mergeCell ref="A2:G2"/>
    <mergeCell ref="A3:G3"/>
    <mergeCell ref="A4:G4"/>
    <mergeCell ref="D5:F5"/>
    <mergeCell ref="A17:B17"/>
  </mergeCells>
  <printOptions horizontalCentered="1"/>
  <pageMargins left="0.751388888888889" right="0.751388888888889" top="0.271527777777778" bottom="0.27152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opLeftCell="A22" workbookViewId="0">
      <selection activeCell="H33" sqref="H33"/>
    </sheetView>
  </sheetViews>
  <sheetFormatPr defaultColWidth="10" defaultRowHeight="13.5"/>
  <cols>
    <col min="1" max="1" width="12.2166666666667" customWidth="1"/>
    <col min="2" max="2" width="19.6666666666667" customWidth="1"/>
    <col min="3" max="3" width="15" customWidth="1"/>
    <col min="4" max="4" width="14.2166666666667" customWidth="1"/>
    <col min="5" max="5" width="15.2166666666667" customWidth="1"/>
    <col min="6" max="6" width="9.775" customWidth="1"/>
    <col min="7" max="7" width="10.5583333333333" style="126" customWidth="1"/>
    <col min="8" max="8" width="10" style="127"/>
    <col min="11" max="11" width="10" style="127"/>
  </cols>
  <sheetData>
    <row r="1" ht="18.9" customHeight="1" spans="1:11">
      <c r="A1" s="5" t="s">
        <v>124</v>
      </c>
      <c r="B1" s="5"/>
      <c r="C1" s="5"/>
      <c r="D1" s="5"/>
      <c r="E1" s="5"/>
    </row>
    <row r="2" ht="40.5" customHeight="1" spans="1:11">
      <c r="A2" s="42" t="s">
        <v>125</v>
      </c>
      <c r="B2" s="42"/>
      <c r="C2" s="42"/>
      <c r="D2" s="42"/>
      <c r="E2" s="42"/>
    </row>
    <row r="3" ht="29.25" customHeight="1" spans="1:11">
      <c r="A3" s="4" t="s">
        <v>2</v>
      </c>
      <c r="B3" s="4"/>
      <c r="C3" s="4"/>
      <c r="D3" s="4"/>
      <c r="E3" s="4"/>
    </row>
    <row r="4" ht="16.35" customHeight="1" spans="1:11">
      <c r="A4" s="96" t="s">
        <v>3</v>
      </c>
      <c r="B4" s="96"/>
      <c r="C4" s="96"/>
      <c r="D4" s="96"/>
      <c r="E4" s="96"/>
    </row>
    <row r="5" ht="38.85" customHeight="1" spans="1:11">
      <c r="A5" s="7" t="s">
        <v>126</v>
      </c>
      <c r="B5" s="7"/>
      <c r="C5" s="7" t="s">
        <v>127</v>
      </c>
      <c r="D5" s="7"/>
      <c r="E5" s="7"/>
    </row>
    <row r="6" ht="22.8" customHeight="1" spans="1:11">
      <c r="A6" s="13" t="s">
        <v>102</v>
      </c>
      <c r="B6" s="13" t="s">
        <v>103</v>
      </c>
      <c r="C6" s="30" t="s">
        <v>63</v>
      </c>
      <c r="D6" s="30" t="s">
        <v>104</v>
      </c>
      <c r="E6" s="13" t="s">
        <v>84</v>
      </c>
    </row>
    <row r="7" ht="26.4" customHeight="1" spans="1:11">
      <c r="A7" s="122">
        <v>301</v>
      </c>
      <c r="B7" s="128" t="s">
        <v>128</v>
      </c>
      <c r="C7" s="129">
        <v>1067.965105</v>
      </c>
      <c r="D7" s="129">
        <v>1067.965105</v>
      </c>
      <c r="E7" s="130"/>
      <c r="K7"/>
    </row>
    <row r="8" ht="26.4" customHeight="1" spans="1:11">
      <c r="A8" s="19" t="s">
        <v>129</v>
      </c>
      <c r="B8" s="110" t="s">
        <v>130</v>
      </c>
      <c r="C8" s="129">
        <v>101.710848</v>
      </c>
      <c r="D8" s="129">
        <v>101.710848</v>
      </c>
      <c r="E8" s="125"/>
      <c r="K8"/>
    </row>
    <row r="9" ht="26.4" customHeight="1" spans="1:11">
      <c r="A9" s="19" t="s">
        <v>131</v>
      </c>
      <c r="B9" s="110" t="s">
        <v>132</v>
      </c>
      <c r="C9" s="129">
        <v>44.743543</v>
      </c>
      <c r="D9" s="129">
        <v>44.743543</v>
      </c>
      <c r="E9" s="125"/>
      <c r="K9"/>
    </row>
    <row r="10" ht="26.4" customHeight="1" spans="1:11">
      <c r="A10" s="19" t="s">
        <v>133</v>
      </c>
      <c r="B10" s="110" t="s">
        <v>134</v>
      </c>
      <c r="C10" s="129">
        <v>112.510778</v>
      </c>
      <c r="D10" s="129">
        <v>112.510778</v>
      </c>
      <c r="E10" s="125"/>
      <c r="K10"/>
    </row>
    <row r="11" ht="26.4" customHeight="1" spans="1:11">
      <c r="A11" s="19" t="s">
        <v>135</v>
      </c>
      <c r="B11" s="110" t="s">
        <v>136</v>
      </c>
      <c r="C11" s="129">
        <v>25.344</v>
      </c>
      <c r="D11" s="129">
        <v>25.344</v>
      </c>
      <c r="E11" s="125"/>
      <c r="K11"/>
    </row>
    <row r="12" ht="26.4" customHeight="1" spans="1:11">
      <c r="A12" s="19" t="s">
        <v>137</v>
      </c>
      <c r="B12" s="110" t="s">
        <v>138</v>
      </c>
      <c r="C12" s="129">
        <v>185.3992</v>
      </c>
      <c r="D12" s="129">
        <v>185.3992</v>
      </c>
      <c r="E12" s="125"/>
      <c r="K12"/>
    </row>
    <row r="13" ht="26.4" customHeight="1" spans="1:11">
      <c r="A13" s="19" t="s">
        <v>139</v>
      </c>
      <c r="B13" s="110" t="s">
        <v>140</v>
      </c>
      <c r="C13" s="129">
        <v>83.963136</v>
      </c>
      <c r="D13" s="129">
        <v>83.963136</v>
      </c>
      <c r="E13" s="125"/>
      <c r="K13"/>
    </row>
    <row r="14" ht="26.4" customHeight="1" spans="1:11">
      <c r="A14" s="19" t="s">
        <v>141</v>
      </c>
      <c r="B14" s="110" t="s">
        <v>142</v>
      </c>
      <c r="C14" s="129">
        <v>0.828</v>
      </c>
      <c r="D14" s="129">
        <v>0.828</v>
      </c>
      <c r="E14" s="125"/>
      <c r="K14"/>
    </row>
    <row r="15" ht="26.4" customHeight="1" spans="1:11">
      <c r="A15" s="19" t="s">
        <v>143</v>
      </c>
      <c r="B15" s="110" t="s">
        <v>144</v>
      </c>
      <c r="C15" s="129">
        <v>328.6728</v>
      </c>
      <c r="D15" s="129">
        <v>328.6728</v>
      </c>
      <c r="E15" s="125"/>
      <c r="K15"/>
    </row>
    <row r="16" ht="26.4" customHeight="1" spans="1:11">
      <c r="A16" s="19" t="s">
        <v>145</v>
      </c>
      <c r="B16" s="110" t="s">
        <v>146</v>
      </c>
      <c r="C16" s="129">
        <v>184.7928</v>
      </c>
      <c r="D16" s="129">
        <v>184.7928</v>
      </c>
      <c r="E16" s="131"/>
      <c r="K16"/>
    </row>
    <row r="17" ht="26.4" customHeight="1" spans="1:11">
      <c r="A17" s="122" t="s">
        <v>147</v>
      </c>
      <c r="B17" s="128" t="s">
        <v>148</v>
      </c>
      <c r="C17" s="129">
        <v>166.284312</v>
      </c>
      <c r="D17" s="132"/>
      <c r="E17" s="129">
        <v>166.284312</v>
      </c>
    </row>
    <row r="18" ht="26.4" customHeight="1" spans="1:11">
      <c r="A18" s="19" t="s">
        <v>149</v>
      </c>
      <c r="B18" s="110" t="s">
        <v>150</v>
      </c>
      <c r="C18" s="129">
        <v>0.9768</v>
      </c>
      <c r="D18" s="124"/>
      <c r="E18" s="129">
        <v>0.9768</v>
      </c>
    </row>
    <row r="19" ht="26.4" customHeight="1" spans="1:11">
      <c r="A19" s="19" t="s">
        <v>151</v>
      </c>
      <c r="B19" s="110" t="s">
        <v>152</v>
      </c>
      <c r="C19" s="129">
        <v>67.40564</v>
      </c>
      <c r="D19" s="124"/>
      <c r="E19" s="129">
        <v>67.40564</v>
      </c>
    </row>
    <row r="20" ht="26.4" customHeight="1" spans="1:11">
      <c r="A20" s="19" t="s">
        <v>153</v>
      </c>
      <c r="B20" s="110" t="s">
        <v>154</v>
      </c>
      <c r="C20" s="129">
        <v>21</v>
      </c>
      <c r="D20" s="124"/>
      <c r="E20" s="129">
        <v>21</v>
      </c>
    </row>
    <row r="21" ht="26.4" customHeight="1" spans="1:11">
      <c r="A21" s="19" t="s">
        <v>155</v>
      </c>
      <c r="B21" s="110" t="s">
        <v>156</v>
      </c>
      <c r="C21" s="129">
        <v>5.55</v>
      </c>
      <c r="D21" s="124"/>
      <c r="E21" s="129">
        <v>5.55</v>
      </c>
    </row>
    <row r="22" ht="26.4" customHeight="1" spans="1:11">
      <c r="A22" s="19" t="s">
        <v>157</v>
      </c>
      <c r="B22" s="110" t="s">
        <v>158</v>
      </c>
      <c r="C22" s="129">
        <v>2.34</v>
      </c>
      <c r="D22" s="124"/>
      <c r="E22" s="129">
        <v>2.34</v>
      </c>
      <c r="I22" s="126"/>
    </row>
    <row r="23" ht="26.4" customHeight="1" spans="1:11">
      <c r="A23" s="19" t="s">
        <v>159</v>
      </c>
      <c r="B23" s="110" t="s">
        <v>160</v>
      </c>
      <c r="C23" s="129">
        <v>0.68</v>
      </c>
      <c r="D23" s="124"/>
      <c r="E23" s="129">
        <v>0.68</v>
      </c>
    </row>
    <row r="24" ht="26.4" customHeight="1" spans="1:11">
      <c r="A24" s="19" t="s">
        <v>161</v>
      </c>
      <c r="B24" s="133" t="s">
        <v>162</v>
      </c>
      <c r="C24" s="129">
        <v>48.685872</v>
      </c>
      <c r="D24" s="124"/>
      <c r="E24" s="129">
        <v>48.685872</v>
      </c>
    </row>
    <row r="25" ht="26.4" customHeight="1" spans="1:11">
      <c r="A25" s="19" t="s">
        <v>163</v>
      </c>
      <c r="B25" s="133" t="s">
        <v>164</v>
      </c>
      <c r="C25" s="129">
        <v>1</v>
      </c>
      <c r="D25" s="124"/>
      <c r="E25" s="129">
        <v>1</v>
      </c>
    </row>
    <row r="26" ht="26.4" customHeight="1" spans="1:11">
      <c r="A26" s="19" t="s">
        <v>165</v>
      </c>
      <c r="B26" s="133" t="s">
        <v>166</v>
      </c>
      <c r="C26" s="129">
        <v>7.7</v>
      </c>
      <c r="D26" s="124"/>
      <c r="E26" s="129">
        <v>7.7</v>
      </c>
    </row>
    <row r="27" ht="26.4" customHeight="1" spans="1:11">
      <c r="A27" s="19" t="s">
        <v>167</v>
      </c>
      <c r="B27" s="133" t="s">
        <v>168</v>
      </c>
      <c r="C27" s="129">
        <v>0.45</v>
      </c>
      <c r="D27" s="124"/>
      <c r="E27" s="129">
        <v>0.45</v>
      </c>
    </row>
    <row r="28" ht="26.4" customHeight="1" spans="1:11">
      <c r="A28" s="19" t="s">
        <v>169</v>
      </c>
      <c r="B28" s="133" t="s">
        <v>170</v>
      </c>
      <c r="C28" s="129">
        <v>3</v>
      </c>
      <c r="D28" s="124"/>
      <c r="E28" s="129">
        <v>3</v>
      </c>
    </row>
    <row r="29" ht="26.4" customHeight="1" spans="1:11">
      <c r="A29" s="19" t="s">
        <v>171</v>
      </c>
      <c r="B29" s="133" t="s">
        <v>172</v>
      </c>
      <c r="C29" s="129">
        <v>1</v>
      </c>
      <c r="D29" s="124"/>
      <c r="E29" s="129">
        <v>1</v>
      </c>
    </row>
    <row r="30" ht="26.4" customHeight="1" spans="1:11">
      <c r="A30" s="19" t="s">
        <v>173</v>
      </c>
      <c r="B30" s="133" t="s">
        <v>174</v>
      </c>
      <c r="C30" s="129">
        <v>4</v>
      </c>
      <c r="D30" s="124"/>
      <c r="E30" s="129">
        <v>4</v>
      </c>
    </row>
    <row r="31" ht="26.4" customHeight="1" spans="1:11">
      <c r="A31" s="19" t="s">
        <v>175</v>
      </c>
      <c r="B31" s="133" t="s">
        <v>176</v>
      </c>
      <c r="C31" s="129">
        <v>2.496</v>
      </c>
      <c r="D31" s="134"/>
      <c r="E31" s="129">
        <v>2.496</v>
      </c>
    </row>
    <row r="32" ht="26.4" customHeight="1" spans="1:11">
      <c r="A32" s="122" t="s">
        <v>177</v>
      </c>
      <c r="B32" s="128" t="s">
        <v>178</v>
      </c>
      <c r="C32" s="129">
        <v>295.761</v>
      </c>
      <c r="D32" s="129">
        <v>271.161</v>
      </c>
      <c r="E32" s="129">
        <v>24.6</v>
      </c>
      <c r="K32"/>
    </row>
    <row r="33" ht="22.8" customHeight="1" spans="1:11">
      <c r="A33" s="19" t="s">
        <v>179</v>
      </c>
      <c r="B33" s="110" t="s">
        <v>180</v>
      </c>
      <c r="C33" s="129">
        <v>270.6</v>
      </c>
      <c r="D33" s="129">
        <v>246</v>
      </c>
      <c r="E33" s="129">
        <v>24.6</v>
      </c>
      <c r="K33"/>
    </row>
    <row r="34" ht="22.8" customHeight="1" spans="1:11">
      <c r="A34" s="19" t="s">
        <v>181</v>
      </c>
      <c r="B34" s="110" t="s">
        <v>182</v>
      </c>
      <c r="C34" s="129">
        <v>7.167</v>
      </c>
      <c r="D34" s="129">
        <v>7.167</v>
      </c>
      <c r="E34" s="135"/>
      <c r="K34"/>
    </row>
    <row r="35" ht="22.8" customHeight="1" spans="1:11">
      <c r="A35" s="19" t="s">
        <v>183</v>
      </c>
      <c r="B35" s="110" t="s">
        <v>184</v>
      </c>
      <c r="C35" s="129">
        <v>17.994</v>
      </c>
      <c r="D35" s="129">
        <v>17.994</v>
      </c>
      <c r="E35" s="131"/>
      <c r="K35"/>
    </row>
    <row r="36" ht="22.8" customHeight="1" spans="1:11">
      <c r="A36" s="122" t="s">
        <v>147</v>
      </c>
      <c r="B36" s="128" t="s">
        <v>148</v>
      </c>
      <c r="C36" s="129">
        <v>9</v>
      </c>
      <c r="D36" s="132"/>
      <c r="E36" s="129">
        <v>9</v>
      </c>
    </row>
    <row r="37" ht="22.8" customHeight="1" spans="1:11">
      <c r="A37" s="19" t="s">
        <v>185</v>
      </c>
      <c r="B37" s="110" t="s">
        <v>186</v>
      </c>
      <c r="C37" s="129">
        <v>9</v>
      </c>
      <c r="D37" s="124"/>
      <c r="E37" s="129">
        <v>9</v>
      </c>
    </row>
    <row r="38" ht="22.8" customHeight="1" spans="1:11">
      <c r="A38" s="122" t="s">
        <v>187</v>
      </c>
      <c r="B38" s="128" t="s">
        <v>128</v>
      </c>
      <c r="C38" s="129">
        <v>22.8</v>
      </c>
      <c r="D38" s="136"/>
      <c r="E38" s="129">
        <v>22.8</v>
      </c>
      <c r="K38"/>
    </row>
    <row r="39" ht="22.8" customHeight="1" spans="1:11">
      <c r="A39" s="137" t="s">
        <v>188</v>
      </c>
      <c r="B39" s="138" t="s">
        <v>189</v>
      </c>
      <c r="C39" s="129">
        <v>22.8</v>
      </c>
      <c r="D39" s="131"/>
      <c r="E39" s="129">
        <v>22.8</v>
      </c>
      <c r="K39"/>
    </row>
    <row r="40" ht="23.4" customHeight="1" spans="1:11">
      <c r="A40" s="139" t="s">
        <v>63</v>
      </c>
      <c r="B40" s="140"/>
      <c r="C40" s="129">
        <v>1561.810417</v>
      </c>
      <c r="D40" s="129">
        <v>1339.126105</v>
      </c>
      <c r="E40" s="129">
        <v>222.684312</v>
      </c>
      <c r="K40"/>
    </row>
  </sheetData>
  <mergeCells count="6">
    <mergeCell ref="A2:E2"/>
    <mergeCell ref="A3:E3"/>
    <mergeCell ref="A4:E4"/>
    <mergeCell ref="A5:B5"/>
    <mergeCell ref="C5:E5"/>
    <mergeCell ref="A40:B40"/>
  </mergeCells>
  <printOptions horizontalCentered="1"/>
  <pageMargins left="0.751388888888889" right="0.751388888888889" top="0.271527777777778" bottom="0.271527777777778" header="0" footer="0"/>
  <pageSetup paperSize="9" scale="9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20" sqref="D20"/>
    </sheetView>
  </sheetViews>
  <sheetFormatPr defaultColWidth="10" defaultRowHeight="13.5" outlineLevelCol="7"/>
  <cols>
    <col min="1" max="1" width="12.3333333333333" customWidth="1"/>
    <col min="2" max="2" width="28" customWidth="1"/>
    <col min="3" max="8" width="13.4416666666667" customWidth="1"/>
    <col min="9" max="9" width="9.775" customWidth="1"/>
  </cols>
  <sheetData>
    <row r="1" ht="19.8" customHeight="1" spans="1:8">
      <c r="A1" s="5" t="s">
        <v>190</v>
      </c>
      <c r="C1" s="5"/>
      <c r="D1" s="5"/>
      <c r="E1" s="5"/>
      <c r="F1" s="5"/>
      <c r="G1" s="5"/>
      <c r="H1" s="5"/>
    </row>
    <row r="2" ht="38.85" customHeight="1" spans="1:8">
      <c r="A2" s="42" t="s">
        <v>191</v>
      </c>
      <c r="B2" s="42"/>
      <c r="C2" s="42"/>
      <c r="D2" s="42"/>
      <c r="E2" s="42"/>
      <c r="F2" s="42"/>
      <c r="G2" s="42"/>
      <c r="H2" s="42"/>
    </row>
    <row r="3" ht="24.1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15.45" customHeight="1" spans="1:8">
      <c r="C4" s="96" t="s">
        <v>3</v>
      </c>
      <c r="D4" s="96"/>
      <c r="E4" s="96"/>
      <c r="F4" s="96"/>
      <c r="G4" s="96"/>
      <c r="H4" s="96"/>
    </row>
    <row r="5" ht="31.95" customHeight="1" spans="1:8">
      <c r="A5" s="7" t="s">
        <v>57</v>
      </c>
      <c r="B5" s="7"/>
      <c r="C5" s="7" t="s">
        <v>192</v>
      </c>
      <c r="D5" s="7"/>
      <c r="E5" s="7"/>
      <c r="F5" s="7"/>
      <c r="G5" s="7"/>
      <c r="H5" s="7"/>
    </row>
    <row r="6" ht="30.15" customHeight="1" spans="1:8">
      <c r="A6" s="7" t="s">
        <v>193</v>
      </c>
      <c r="B6" s="7" t="s">
        <v>194</v>
      </c>
      <c r="C6" s="7" t="s">
        <v>195</v>
      </c>
      <c r="D6" s="7" t="s">
        <v>196</v>
      </c>
      <c r="E6" s="7" t="s">
        <v>197</v>
      </c>
      <c r="F6" s="7"/>
      <c r="G6" s="7"/>
      <c r="H6" s="7" t="s">
        <v>198</v>
      </c>
    </row>
    <row r="7" ht="30.15" customHeight="1" spans="1:8">
      <c r="A7" s="7"/>
      <c r="B7" s="7"/>
      <c r="C7" s="8"/>
      <c r="D7" s="7"/>
      <c r="E7" s="8" t="s">
        <v>72</v>
      </c>
      <c r="F7" s="7" t="s">
        <v>199</v>
      </c>
      <c r="G7" s="8" t="s">
        <v>200</v>
      </c>
      <c r="H7" s="7"/>
    </row>
    <row r="8" ht="22.8" customHeight="1" spans="1:8">
      <c r="A8" s="101"/>
      <c r="B8" s="108" t="s">
        <v>63</v>
      </c>
      <c r="C8" s="103">
        <v>7.7</v>
      </c>
      <c r="D8" s="109"/>
      <c r="E8" s="103">
        <v>7.7</v>
      </c>
      <c r="F8" s="109"/>
      <c r="G8" s="103">
        <v>7.7</v>
      </c>
      <c r="H8" s="106"/>
    </row>
    <row r="9" ht="22.8" customHeight="1" spans="1:8">
      <c r="A9" s="120" t="s">
        <v>201</v>
      </c>
      <c r="B9" s="121" t="s">
        <v>202</v>
      </c>
      <c r="C9" s="103">
        <v>7.7</v>
      </c>
      <c r="D9" s="109"/>
      <c r="E9" s="103">
        <v>7.7</v>
      </c>
      <c r="F9" s="109"/>
      <c r="G9" s="103">
        <v>7.7</v>
      </c>
      <c r="H9" s="106"/>
    </row>
    <row r="10" ht="22.8" customHeight="1" spans="1:8">
      <c r="A10" s="122" t="s">
        <v>77</v>
      </c>
      <c r="B10" s="123" t="s">
        <v>89</v>
      </c>
      <c r="C10" s="103">
        <v>7.7</v>
      </c>
      <c r="D10" s="124"/>
      <c r="E10" s="103">
        <v>7.7</v>
      </c>
      <c r="F10" s="124"/>
      <c r="G10" s="103">
        <v>7.7</v>
      </c>
      <c r="H10" s="125"/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H15" sqref="H15"/>
    </sheetView>
  </sheetViews>
  <sheetFormatPr defaultColWidth="10" defaultRowHeight="13.5" outlineLevelCol="4"/>
  <cols>
    <col min="1" max="1" width="12.2166666666667" customWidth="1"/>
    <col min="2" max="2" width="18.4416666666667" customWidth="1"/>
    <col min="3" max="3" width="13.8833333333333" customWidth="1"/>
    <col min="4" max="4" width="8.66666666666667" customWidth="1"/>
    <col min="5" max="5" width="13.8833333333333" customWidth="1"/>
    <col min="6" max="6" width="9.775" customWidth="1"/>
  </cols>
  <sheetData>
    <row r="1" ht="20.7" customHeight="1" spans="1:5">
      <c r="A1" s="5" t="s">
        <v>203</v>
      </c>
      <c r="B1" s="5"/>
      <c r="C1" s="5"/>
      <c r="D1" s="5"/>
      <c r="E1" s="5"/>
    </row>
    <row r="2" ht="35.4" customHeight="1" spans="1:5">
      <c r="A2" s="42" t="s">
        <v>204</v>
      </c>
      <c r="B2" s="42"/>
      <c r="C2" s="42"/>
      <c r="D2" s="42"/>
      <c r="E2" s="42"/>
    </row>
    <row r="3" ht="29.25" customHeight="1" spans="1:5">
      <c r="A3" s="4" t="s">
        <v>2</v>
      </c>
      <c r="B3" s="4"/>
      <c r="C3" s="4"/>
      <c r="D3" s="4"/>
      <c r="E3" s="4"/>
    </row>
    <row r="4" ht="16.35" customHeight="1" spans="1:5">
      <c r="A4" s="96" t="s">
        <v>3</v>
      </c>
      <c r="B4" s="96"/>
      <c r="C4" s="96"/>
      <c r="D4" s="96"/>
      <c r="E4" s="96"/>
    </row>
    <row r="5" ht="22.8" customHeight="1" spans="1:5">
      <c r="A5" s="7" t="s">
        <v>102</v>
      </c>
      <c r="B5" s="7" t="s">
        <v>103</v>
      </c>
      <c r="C5" s="7" t="s">
        <v>205</v>
      </c>
      <c r="D5" s="7"/>
      <c r="E5" s="7"/>
    </row>
    <row r="6" ht="22.8" customHeight="1" spans="1:5">
      <c r="A6" s="7"/>
      <c r="B6" s="7"/>
      <c r="C6" s="7" t="s">
        <v>63</v>
      </c>
      <c r="D6" s="7" t="s">
        <v>81</v>
      </c>
      <c r="E6" s="7" t="s">
        <v>82</v>
      </c>
    </row>
    <row r="7" ht="26.4" customHeight="1" spans="1:5">
      <c r="A7" s="117" t="s">
        <v>117</v>
      </c>
      <c r="B7" s="117" t="s">
        <v>118</v>
      </c>
      <c r="C7" s="118">
        <v>348</v>
      </c>
      <c r="D7" s="118"/>
      <c r="E7" s="118">
        <v>348</v>
      </c>
    </row>
    <row r="8" ht="26.4" customHeight="1" spans="1:5">
      <c r="A8" s="117" t="s">
        <v>206</v>
      </c>
      <c r="B8" s="117" t="s">
        <v>207</v>
      </c>
      <c r="C8" s="118"/>
      <c r="D8" s="118"/>
      <c r="E8" s="118"/>
    </row>
    <row r="9" ht="26.4" customHeight="1" spans="1:5">
      <c r="A9" s="117" t="s">
        <v>208</v>
      </c>
      <c r="B9" s="117" t="s">
        <v>209</v>
      </c>
      <c r="C9" s="118"/>
      <c r="D9" s="118"/>
      <c r="E9" s="118"/>
    </row>
    <row r="10" ht="27.6" customHeight="1" spans="1:5">
      <c r="A10" s="7" t="s">
        <v>123</v>
      </c>
      <c r="B10" s="7"/>
      <c r="C10" s="107">
        <v>348</v>
      </c>
      <c r="D10" s="107"/>
      <c r="E10" s="107">
        <v>348</v>
      </c>
    </row>
    <row r="11" ht="27.6" customHeight="1" spans="1:5">
      <c r="A11" s="119" t="s">
        <v>210</v>
      </c>
      <c r="B11" s="119"/>
      <c r="C11" s="119"/>
      <c r="D11" s="119"/>
      <c r="E11" s="119"/>
    </row>
    <row r="12" spans="1:5">
      <c r="A12" t="s">
        <v>211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opLeftCell="A4" workbookViewId="0">
      <selection activeCell="F24" sqref="F24"/>
    </sheetView>
  </sheetViews>
  <sheetFormatPr defaultColWidth="10" defaultRowHeight="13.5"/>
  <cols>
    <col min="1" max="1" width="9.33333333333333" customWidth="1"/>
    <col min="2" max="2" width="19.1083333333333" customWidth="1"/>
    <col min="3" max="3" width="21.3333333333333" customWidth="1"/>
    <col min="4" max="7" width="15" customWidth="1"/>
    <col min="8" max="8" width="12.4416666666667" customWidth="1"/>
    <col min="9" max="9" width="13.8833333333333" customWidth="1"/>
    <col min="10" max="10" width="5.21666666666667" customWidth="1"/>
    <col min="11" max="11" width="4.88333333333333" customWidth="1"/>
    <col min="12" max="12" width="5" customWidth="1"/>
    <col min="13" max="13" width="6.55833333333333" customWidth="1"/>
    <col min="14" max="14" width="5.88333333333333" customWidth="1"/>
    <col min="15" max="15" width="7.775" customWidth="1"/>
    <col min="16" max="16" width="11.1083333333333" customWidth="1"/>
    <col min="17" max="17" width="5.10833333333333" customWidth="1"/>
    <col min="18" max="18" width="6.66666666666667" customWidth="1"/>
    <col min="19" max="19" width="6.21666666666667" customWidth="1"/>
    <col min="20" max="20" width="6.775" customWidth="1"/>
    <col min="21" max="21" width="9.775" customWidth="1"/>
  </cols>
  <sheetData>
    <row r="1" ht="16.35" customHeight="1" spans="1:20">
      <c r="A1" s="5" t="s">
        <v>212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ht="34.5" customHeight="1" spans="1:20">
      <c r="A2" s="42" t="s">
        <v>213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ht="29.25" customHeight="1" spans="1:2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16.35" customHeight="1" spans="1:20">
      <c r="A4" s="96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</row>
    <row r="5" ht="24.15" customHeight="1" spans="1:20">
      <c r="A5" s="7" t="s">
        <v>214</v>
      </c>
      <c r="B5" s="7" t="s">
        <v>215</v>
      </c>
      <c r="C5" s="7" t="s">
        <v>216</v>
      </c>
      <c r="D5" s="7" t="s">
        <v>63</v>
      </c>
      <c r="E5" s="7" t="s">
        <v>217</v>
      </c>
      <c r="F5" s="7"/>
      <c r="G5" s="7"/>
      <c r="H5" s="7"/>
      <c r="I5" s="7"/>
      <c r="J5" s="7"/>
      <c r="K5" s="7"/>
      <c r="L5" s="7"/>
      <c r="M5" s="7" t="s">
        <v>218</v>
      </c>
      <c r="N5" s="7"/>
      <c r="O5" s="7"/>
      <c r="P5" s="7"/>
      <c r="Q5" s="7"/>
      <c r="R5" s="7"/>
      <c r="S5" s="7"/>
      <c r="T5" s="7"/>
    </row>
    <row r="6" ht="40.5" customHeight="1" spans="1:20">
      <c r="A6" s="7"/>
      <c r="B6" s="7"/>
      <c r="C6" s="7"/>
      <c r="D6" s="7"/>
      <c r="E6" s="97" t="s">
        <v>72</v>
      </c>
      <c r="F6" s="8" t="s">
        <v>219</v>
      </c>
      <c r="G6" s="8"/>
      <c r="H6" s="8"/>
      <c r="I6" s="7" t="s">
        <v>220</v>
      </c>
      <c r="J6" s="7" t="s">
        <v>221</v>
      </c>
      <c r="K6" s="7" t="s">
        <v>222</v>
      </c>
      <c r="L6" s="7" t="s">
        <v>223</v>
      </c>
      <c r="M6" s="7" t="s">
        <v>72</v>
      </c>
      <c r="N6" s="7" t="s">
        <v>219</v>
      </c>
      <c r="O6" s="7"/>
      <c r="P6" s="7"/>
      <c r="Q6" s="7" t="s">
        <v>220</v>
      </c>
      <c r="R6" s="7" t="s">
        <v>221</v>
      </c>
      <c r="S6" s="7" t="s">
        <v>222</v>
      </c>
      <c r="T6" s="7" t="s">
        <v>223</v>
      </c>
    </row>
    <row r="7" ht="40.5" customHeight="1" spans="1:20">
      <c r="A7" s="7"/>
      <c r="B7" s="7"/>
      <c r="C7" s="7"/>
      <c r="D7" s="8"/>
      <c r="E7" s="97"/>
      <c r="F7" s="98" t="s">
        <v>72</v>
      </c>
      <c r="G7" s="98" t="s">
        <v>224</v>
      </c>
      <c r="H7" s="99" t="s">
        <v>225</v>
      </c>
      <c r="I7" s="100"/>
      <c r="J7" s="7"/>
      <c r="K7" s="7"/>
      <c r="L7" s="7"/>
      <c r="M7" s="7"/>
      <c r="N7" s="7" t="s">
        <v>72</v>
      </c>
      <c r="O7" s="7" t="s">
        <v>224</v>
      </c>
      <c r="P7" s="101" t="s">
        <v>225</v>
      </c>
      <c r="Q7" s="7"/>
      <c r="R7" s="7"/>
      <c r="S7" s="7"/>
      <c r="T7" s="7"/>
    </row>
    <row r="8" ht="27.6" customHeight="1" spans="1:20">
      <c r="A8" s="7" t="s">
        <v>75</v>
      </c>
      <c r="B8" s="7"/>
      <c r="C8" s="102"/>
      <c r="D8" s="103">
        <v>3014</v>
      </c>
      <c r="E8" s="103">
        <v>2666</v>
      </c>
      <c r="F8" s="104">
        <v>2666</v>
      </c>
      <c r="G8" s="104">
        <v>2666</v>
      </c>
      <c r="H8" s="105">
        <v>0</v>
      </c>
      <c r="I8" s="103">
        <v>348</v>
      </c>
      <c r="J8" s="106"/>
      <c r="K8" s="107"/>
      <c r="L8" s="107"/>
      <c r="M8" s="107"/>
      <c r="N8" s="107"/>
      <c r="O8" s="107"/>
      <c r="P8" s="107"/>
      <c r="Q8" s="107"/>
      <c r="R8" s="107"/>
      <c r="S8" s="107"/>
      <c r="T8" s="107"/>
    </row>
    <row r="9" ht="25.05" customHeight="1" spans="1:20">
      <c r="A9" s="101" t="s">
        <v>88</v>
      </c>
      <c r="B9" s="101"/>
      <c r="C9" s="108"/>
      <c r="D9" s="103">
        <v>3014</v>
      </c>
      <c r="E9" s="103">
        <v>2666</v>
      </c>
      <c r="F9" s="103">
        <v>2666</v>
      </c>
      <c r="G9" s="103">
        <v>2666</v>
      </c>
      <c r="H9" s="109">
        <v>0</v>
      </c>
      <c r="I9" s="103">
        <v>348</v>
      </c>
      <c r="J9" s="106"/>
      <c r="K9" s="107"/>
      <c r="L9" s="107"/>
      <c r="M9" s="107"/>
      <c r="N9" s="107"/>
      <c r="O9" s="107"/>
      <c r="P9" s="107"/>
      <c r="Q9" s="107"/>
      <c r="R9" s="107"/>
      <c r="S9" s="107"/>
      <c r="T9" s="107"/>
    </row>
    <row r="10" ht="25.05" customHeight="1" spans="1:20">
      <c r="A10" s="101" t="s">
        <v>226</v>
      </c>
      <c r="B10" s="101"/>
      <c r="C10" s="108"/>
      <c r="D10" s="103">
        <v>3014</v>
      </c>
      <c r="E10" s="103">
        <v>2666</v>
      </c>
      <c r="F10" s="103">
        <v>2666</v>
      </c>
      <c r="G10" s="103">
        <v>2666</v>
      </c>
      <c r="H10" s="109">
        <v>0</v>
      </c>
      <c r="I10" s="103">
        <v>348</v>
      </c>
      <c r="J10" s="106"/>
      <c r="K10" s="107"/>
      <c r="L10" s="107"/>
      <c r="M10" s="107"/>
      <c r="N10" s="107"/>
      <c r="O10" s="107"/>
      <c r="P10" s="107"/>
      <c r="Q10" s="107"/>
      <c r="R10" s="107"/>
      <c r="S10" s="107"/>
      <c r="T10" s="107"/>
    </row>
    <row r="11" ht="25.05" customHeight="1" spans="1:20">
      <c r="A11" s="101" t="s">
        <v>227</v>
      </c>
      <c r="B11" s="101"/>
      <c r="C11" s="108"/>
      <c r="D11" s="103">
        <v>3014</v>
      </c>
      <c r="E11" s="103">
        <v>2666</v>
      </c>
      <c r="F11" s="103">
        <v>2666</v>
      </c>
      <c r="G11" s="103">
        <v>2666</v>
      </c>
      <c r="H11" s="109">
        <v>0</v>
      </c>
      <c r="I11" s="103">
        <v>348</v>
      </c>
      <c r="J11" s="106"/>
      <c r="K11" s="107"/>
      <c r="L11" s="107"/>
      <c r="M11" s="107"/>
      <c r="N11" s="107"/>
      <c r="O11" s="107"/>
      <c r="P11" s="107"/>
      <c r="Q11" s="107"/>
      <c r="R11" s="107"/>
      <c r="S11" s="107"/>
      <c r="T11" s="107"/>
    </row>
    <row r="12" ht="22.35" customHeight="1" spans="1:20">
      <c r="A12" s="19" t="s">
        <v>86</v>
      </c>
      <c r="B12" s="19" t="s">
        <v>228</v>
      </c>
      <c r="C12" s="110" t="s">
        <v>78</v>
      </c>
      <c r="D12" s="103">
        <v>1116</v>
      </c>
      <c r="E12" s="103">
        <v>1116</v>
      </c>
      <c r="F12" s="103">
        <v>1000</v>
      </c>
      <c r="G12" s="103">
        <v>1000</v>
      </c>
      <c r="H12" s="111"/>
      <c r="I12" s="103">
        <v>116</v>
      </c>
      <c r="J12" s="112"/>
      <c r="K12" s="113"/>
      <c r="L12" s="113"/>
      <c r="M12" s="19"/>
      <c r="N12" s="113"/>
      <c r="O12" s="113"/>
      <c r="P12" s="113"/>
      <c r="Q12" s="113"/>
      <c r="R12" s="113"/>
      <c r="S12" s="113"/>
      <c r="T12" s="113"/>
    </row>
    <row r="13" ht="22.35" customHeight="1" spans="1:20">
      <c r="A13" s="19"/>
      <c r="B13" s="19" t="s">
        <v>229</v>
      </c>
      <c r="C13" s="110" t="s">
        <v>78</v>
      </c>
      <c r="D13" s="103">
        <v>1153</v>
      </c>
      <c r="E13" s="103">
        <v>1153</v>
      </c>
      <c r="F13" s="103">
        <v>1096</v>
      </c>
      <c r="G13" s="103">
        <v>1096</v>
      </c>
      <c r="H13" s="111"/>
      <c r="I13" s="103">
        <v>57</v>
      </c>
      <c r="J13" s="112"/>
      <c r="K13" s="113"/>
      <c r="L13" s="113"/>
      <c r="M13" s="19"/>
      <c r="N13" s="113"/>
      <c r="O13" s="113"/>
      <c r="P13" s="113"/>
      <c r="Q13" s="113"/>
      <c r="R13" s="113"/>
      <c r="S13" s="113"/>
      <c r="T13" s="113"/>
    </row>
    <row r="14" ht="25.05" customHeight="1" spans="1:20">
      <c r="A14" s="19"/>
      <c r="B14" s="19" t="s">
        <v>230</v>
      </c>
      <c r="C14" s="110" t="s">
        <v>78</v>
      </c>
      <c r="D14" s="103">
        <v>650</v>
      </c>
      <c r="E14" s="103">
        <v>650</v>
      </c>
      <c r="F14" s="103">
        <v>570</v>
      </c>
      <c r="G14" s="103">
        <v>570</v>
      </c>
      <c r="H14" s="111"/>
      <c r="I14" s="103">
        <v>80</v>
      </c>
      <c r="J14" s="112"/>
      <c r="K14" s="113"/>
      <c r="L14" s="113"/>
      <c r="M14" s="19"/>
      <c r="N14" s="113"/>
      <c r="O14" s="113"/>
      <c r="P14" s="113"/>
      <c r="Q14" s="113"/>
      <c r="R14" s="113"/>
      <c r="S14" s="113"/>
      <c r="T14" s="113"/>
    </row>
    <row r="15" ht="22.35" customHeight="1" spans="1:20">
      <c r="A15" s="19"/>
      <c r="B15" s="19" t="s">
        <v>231</v>
      </c>
      <c r="C15" s="110" t="s">
        <v>78</v>
      </c>
      <c r="D15" s="103">
        <v>80</v>
      </c>
      <c r="E15" s="103">
        <v>80</v>
      </c>
      <c r="F15" s="114"/>
      <c r="G15" s="115"/>
      <c r="H15" s="116"/>
      <c r="I15" s="103">
        <v>80</v>
      </c>
      <c r="J15" s="112"/>
      <c r="K15" s="113"/>
      <c r="L15" s="113"/>
      <c r="M15" s="19"/>
      <c r="N15" s="113"/>
      <c r="O15" s="113"/>
      <c r="P15" s="113"/>
      <c r="Q15" s="113"/>
      <c r="R15" s="113"/>
      <c r="S15" s="113"/>
      <c r="T15" s="113"/>
    </row>
    <row r="16" ht="25.05" customHeight="1" spans="1:20">
      <c r="A16" s="19"/>
      <c r="B16" s="19" t="s">
        <v>232</v>
      </c>
      <c r="C16" s="110" t="s">
        <v>78</v>
      </c>
      <c r="D16" s="103">
        <v>15</v>
      </c>
      <c r="E16" s="103">
        <v>15</v>
      </c>
      <c r="F16" s="112"/>
      <c r="G16" s="113"/>
      <c r="H16" s="116"/>
      <c r="I16" s="103">
        <v>15</v>
      </c>
      <c r="J16" s="112"/>
      <c r="K16" s="113"/>
      <c r="L16" s="113"/>
      <c r="M16" s="19"/>
      <c r="N16" s="113"/>
      <c r="O16" s="113"/>
      <c r="P16" s="113"/>
      <c r="Q16" s="113"/>
      <c r="R16" s="113"/>
      <c r="S16" s="113"/>
      <c r="T16" s="113"/>
    </row>
  </sheetData>
  <mergeCells count="26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5:A7"/>
    <mergeCell ref="A12:A16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霖</cp:lastModifiedBy>
  <dcterms:created xsi:type="dcterms:W3CDTF">2022-03-14T11:34:00Z</dcterms:created>
  <dcterms:modified xsi:type="dcterms:W3CDTF">2026-01-27T08:46:45Z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BC0F2A1861D945FBA87DD375C2E5016A_13</vt:lpwstr>
  </property>
  <property fmtid="{D5CDD505-2E9C-101B-9397-08002B2CF9AE}" pid="4" name="CalculationRule">
    <vt:i4>0</vt:i4>
  </property>
</Properties>
</file>